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DESKJET\Desktop\GF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6170" windowHeight="6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c r="F295" i="9"/>
  <c r="F294"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F271" i="9" s="1"/>
  <c r="L271" i="9"/>
  <c r="E271" i="9"/>
  <c r="B271" i="9" s="1"/>
  <c r="M270" i="9"/>
  <c r="L270" i="9"/>
  <c r="F270" i="9"/>
  <c r="E270" i="9"/>
  <c r="B270" i="9" s="1"/>
  <c r="M269" i="9"/>
  <c r="L269" i="9"/>
  <c r="F269" i="9" s="1"/>
  <c r="B269" i="9" s="1"/>
  <c r="E269" i="9"/>
  <c r="M268" i="9"/>
  <c r="L268" i="9"/>
  <c r="E268" i="9"/>
  <c r="M267" i="9"/>
  <c r="F267" i="9" s="1"/>
  <c r="L267" i="9"/>
  <c r="E267" i="9"/>
  <c r="M266" i="9"/>
  <c r="L266" i="9"/>
  <c r="F266" i="9"/>
  <c r="E266" i="9"/>
  <c r="B266" i="9" s="1"/>
  <c r="M265" i="9"/>
  <c r="L265" i="9"/>
  <c r="F265" i="9" s="1"/>
  <c r="E265" i="9"/>
  <c r="M264" i="9"/>
  <c r="L264" i="9"/>
  <c r="E264" i="9"/>
  <c r="M263" i="9"/>
  <c r="L263" i="9"/>
  <c r="F263" i="9" s="1"/>
  <c r="E263" i="9"/>
  <c r="B263" i="9" s="1"/>
  <c r="M262" i="9"/>
  <c r="L262" i="9"/>
  <c r="F262" i="9"/>
  <c r="E262" i="9"/>
  <c r="B262" i="9" s="1"/>
  <c r="M261" i="9"/>
  <c r="L261" i="9"/>
  <c r="F261" i="9" s="1"/>
  <c r="E261" i="9"/>
  <c r="M260" i="9"/>
  <c r="L260" i="9"/>
  <c r="E260" i="9"/>
  <c r="M259" i="9"/>
  <c r="L259" i="9"/>
  <c r="F259" i="9" s="1"/>
  <c r="E259" i="9"/>
  <c r="B259" i="9" s="1"/>
  <c r="M258" i="9"/>
  <c r="L258" i="9"/>
  <c r="F258" i="9"/>
  <c r="E258" i="9"/>
  <c r="B258" i="9" s="1"/>
  <c r="M257" i="9"/>
  <c r="L257" i="9"/>
  <c r="F257" i="9" s="1"/>
  <c r="E257" i="9"/>
  <c r="M256" i="9"/>
  <c r="L256" i="9"/>
  <c r="E256" i="9"/>
  <c r="M255" i="9"/>
  <c r="L255" i="9"/>
  <c r="F255" i="9" s="1"/>
  <c r="E255" i="9"/>
  <c r="B255" i="9" s="1"/>
  <c r="M254" i="9"/>
  <c r="L254" i="9"/>
  <c r="F254" i="9"/>
  <c r="E254" i="9"/>
  <c r="B254" i="9" s="1"/>
  <c r="M253" i="9"/>
  <c r="L253" i="9"/>
  <c r="F253" i="9" s="1"/>
  <c r="E253" i="9"/>
  <c r="M252" i="9"/>
  <c r="L252" i="9"/>
  <c r="E252" i="9"/>
  <c r="M251" i="9"/>
  <c r="L251" i="9"/>
  <c r="F251" i="9" s="1"/>
  <c r="E251" i="9"/>
  <c r="B251" i="9" s="1"/>
  <c r="M250" i="9"/>
  <c r="L250" i="9"/>
  <c r="F250" i="9"/>
  <c r="E250" i="9"/>
  <c r="B250" i="9" s="1"/>
  <c r="M249" i="9"/>
  <c r="L249" i="9"/>
  <c r="F249" i="9" s="1"/>
  <c r="E249" i="9"/>
  <c r="M248" i="9"/>
  <c r="L248" i="9"/>
  <c r="E248" i="9"/>
  <c r="M247" i="9"/>
  <c r="L247" i="9"/>
  <c r="F247" i="9" s="1"/>
  <c r="E247" i="9"/>
  <c r="B247" i="9" s="1"/>
  <c r="M246" i="9"/>
  <c r="L246" i="9"/>
  <c r="F246" i="9"/>
  <c r="E246" i="9"/>
  <c r="B246" i="9" s="1"/>
  <c r="M245" i="9"/>
  <c r="L245" i="9"/>
  <c r="F245" i="9" s="1"/>
  <c r="E245" i="9"/>
  <c r="M244" i="9"/>
  <c r="L244" i="9"/>
  <c r="E244" i="9"/>
  <c r="M243" i="9"/>
  <c r="L243" i="9"/>
  <c r="F243" i="9" s="1"/>
  <c r="E243" i="9"/>
  <c r="B243" i="9" s="1"/>
  <c r="M242" i="9"/>
  <c r="L242" i="9"/>
  <c r="F242" i="9"/>
  <c r="E242" i="9"/>
  <c r="B242" i="9" s="1"/>
  <c r="M241" i="9"/>
  <c r="L241" i="9"/>
  <c r="F241" i="9" s="1"/>
  <c r="E241" i="9"/>
  <c r="M240" i="9"/>
  <c r="L240" i="9"/>
  <c r="E240" i="9"/>
  <c r="M239" i="9"/>
  <c r="L239" i="9"/>
  <c r="F239" i="9" s="1"/>
  <c r="E239" i="9"/>
  <c r="B239" i="9" s="1"/>
  <c r="M238" i="9"/>
  <c r="L238" i="9"/>
  <c r="F238" i="9"/>
  <c r="E238" i="9"/>
  <c r="B238" i="9" s="1"/>
  <c r="M237" i="9"/>
  <c r="L237" i="9"/>
  <c r="F237" i="9" s="1"/>
  <c r="E237" i="9"/>
  <c r="M236" i="9"/>
  <c r="L236" i="9"/>
  <c r="E236" i="9"/>
  <c r="M235" i="9"/>
  <c r="L235" i="9"/>
  <c r="F235" i="9" s="1"/>
  <c r="E235" i="9"/>
  <c r="B235" i="9" s="1"/>
  <c r="M234" i="9"/>
  <c r="L234" i="9"/>
  <c r="F234" i="9"/>
  <c r="E234" i="9"/>
  <c r="B234" i="9" s="1"/>
  <c r="M233" i="9"/>
  <c r="L233" i="9"/>
  <c r="F233" i="9" s="1"/>
  <c r="B233" i="9" s="1"/>
  <c r="E233" i="9"/>
  <c r="M232" i="9"/>
  <c r="L232" i="9"/>
  <c r="E232" i="9"/>
  <c r="M231" i="9"/>
  <c r="L231" i="9"/>
  <c r="F231" i="9" s="1"/>
  <c r="E231" i="9"/>
  <c r="B231" i="9" s="1"/>
  <c r="M230" i="9"/>
  <c r="L230" i="9"/>
  <c r="F230" i="9"/>
  <c r="E230" i="9"/>
  <c r="B230" i="9" s="1"/>
  <c r="M229" i="9"/>
  <c r="L229" i="9"/>
  <c r="F229" i="9" s="1"/>
  <c r="B229" i="9" s="1"/>
  <c r="E229" i="9"/>
  <c r="M228" i="9"/>
  <c r="L228" i="9"/>
  <c r="E228" i="9"/>
  <c r="M227" i="9"/>
  <c r="F227" i="9" s="1"/>
  <c r="L227" i="9"/>
  <c r="E227" i="9"/>
  <c r="M226" i="9"/>
  <c r="L226" i="9"/>
  <c r="F226" i="9"/>
  <c r="E226" i="9"/>
  <c r="B226" i="9" s="1"/>
  <c r="H225" i="9"/>
  <c r="G225" i="9"/>
  <c r="E225" i="9" s="1"/>
  <c r="B225" i="9" s="1"/>
  <c r="F225" i="9"/>
  <c r="M224" i="9"/>
  <c r="L224" i="9"/>
  <c r="E224" i="9"/>
  <c r="M223" i="9"/>
  <c r="F223" i="9" s="1"/>
  <c r="L223" i="9"/>
  <c r="E223" i="9"/>
  <c r="B223" i="9" s="1"/>
  <c r="M222" i="9"/>
  <c r="L222" i="9"/>
  <c r="E222" i="9"/>
  <c r="M221" i="9"/>
  <c r="L221" i="9"/>
  <c r="F221" i="9" s="1"/>
  <c r="B221" i="9" s="1"/>
  <c r="E221" i="9"/>
  <c r="M220" i="9"/>
  <c r="L220" i="9"/>
  <c r="E220" i="9"/>
  <c r="M219" i="9"/>
  <c r="L219" i="9"/>
  <c r="E219" i="9"/>
  <c r="M218" i="9"/>
  <c r="F218" i="9" s="1"/>
  <c r="L218" i="9"/>
  <c r="E218" i="9"/>
  <c r="M217" i="9"/>
  <c r="L217" i="9"/>
  <c r="E217" i="9"/>
  <c r="M216" i="9"/>
  <c r="L216" i="9"/>
  <c r="E216" i="9"/>
  <c r="M215" i="9"/>
  <c r="F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E105" i="9" s="1"/>
  <c r="G105" i="9"/>
  <c r="F105" i="9"/>
  <c r="H104" i="9"/>
  <c r="G104" i="9"/>
  <c r="E104" i="9" s="1"/>
  <c r="B104" i="9" s="1"/>
  <c r="F104" i="9"/>
  <c r="H103" i="9"/>
  <c r="G103" i="9"/>
  <c r="F103" i="9"/>
  <c r="H102" i="9"/>
  <c r="G102" i="9"/>
  <c r="F102" i="9"/>
  <c r="E102" i="9"/>
  <c r="B102" i="9" s="1"/>
  <c r="H101" i="9"/>
  <c r="E101" i="9" s="1"/>
  <c r="B101" i="9" s="1"/>
  <c r="G101" i="9"/>
  <c r="F101" i="9"/>
  <c r="H100" i="9"/>
  <c r="G100" i="9"/>
  <c r="E100" i="9" s="1"/>
  <c r="B100" i="9" s="1"/>
  <c r="F100" i="9"/>
  <c r="H99" i="9"/>
  <c r="E99" i="9" s="1"/>
  <c r="B99" i="9" s="1"/>
  <c r="G99" i="9"/>
  <c r="F99" i="9"/>
  <c r="H98" i="9"/>
  <c r="G98" i="9"/>
  <c r="F98" i="9"/>
  <c r="E98" i="9"/>
  <c r="B98" i="9" s="1"/>
  <c r="H97" i="9"/>
  <c r="G97" i="9"/>
  <c r="F97" i="9"/>
  <c r="H96" i="9"/>
  <c r="G96" i="9"/>
  <c r="F96" i="9"/>
  <c r="E96" i="9"/>
  <c r="B96" i="9" s="1"/>
  <c r="H95" i="9"/>
  <c r="E95" i="9" s="1"/>
  <c r="G95" i="9"/>
  <c r="F95" i="9"/>
  <c r="B95" i="9" s="1"/>
  <c r="H94" i="9"/>
  <c r="G94" i="9"/>
  <c r="F94" i="9"/>
  <c r="E94" i="9"/>
  <c r="B94" i="9" s="1"/>
  <c r="H93" i="9"/>
  <c r="G93" i="9"/>
  <c r="F93" i="9"/>
  <c r="H92" i="9"/>
  <c r="G92" i="9"/>
  <c r="F92" i="9"/>
  <c r="E92" i="9"/>
  <c r="B92" i="9" s="1"/>
  <c r="H91" i="9"/>
  <c r="E91" i="9" s="1"/>
  <c r="G91" i="9"/>
  <c r="F91" i="9"/>
  <c r="B91" i="9"/>
  <c r="H90" i="9"/>
  <c r="G90" i="9"/>
  <c r="F90" i="9"/>
  <c r="E90" i="9"/>
  <c r="B90" i="9" s="1"/>
  <c r="H89" i="9"/>
  <c r="G89" i="9"/>
  <c r="F89" i="9"/>
  <c r="H88" i="9"/>
  <c r="G88" i="9"/>
  <c r="F88" i="9"/>
  <c r="E88" i="9"/>
  <c r="B88" i="9" s="1"/>
  <c r="H87" i="9"/>
  <c r="E87" i="9" s="1"/>
  <c r="G87" i="9"/>
  <c r="F87" i="9"/>
  <c r="B87" i="9"/>
  <c r="H86" i="9"/>
  <c r="G86" i="9"/>
  <c r="F86" i="9"/>
  <c r="E86" i="9"/>
  <c r="B86" i="9" s="1"/>
  <c r="H85" i="9"/>
  <c r="G85" i="9"/>
  <c r="F85" i="9"/>
  <c r="H84" i="9"/>
  <c r="G84" i="9"/>
  <c r="F84" i="9"/>
  <c r="E84" i="9"/>
  <c r="B84" i="9" s="1"/>
  <c r="H83" i="9"/>
  <c r="E83" i="9" s="1"/>
  <c r="G83" i="9"/>
  <c r="F83" i="9"/>
  <c r="B83" i="9"/>
  <c r="H82" i="9"/>
  <c r="G82" i="9"/>
  <c r="F82" i="9"/>
  <c r="E82" i="9"/>
  <c r="B82" i="9" s="1"/>
  <c r="H81" i="9"/>
  <c r="G81" i="9"/>
  <c r="F81" i="9"/>
  <c r="H80" i="9"/>
  <c r="G80" i="9"/>
  <c r="F80" i="9"/>
  <c r="E80" i="9"/>
  <c r="B80" i="9" s="1"/>
  <c r="H79" i="9"/>
  <c r="E79" i="9" s="1"/>
  <c r="G79" i="9"/>
  <c r="F79" i="9"/>
  <c r="B79" i="9"/>
  <c r="H78" i="9"/>
  <c r="G78" i="9"/>
  <c r="F78" i="9"/>
  <c r="E78" i="9"/>
  <c r="B78" i="9" s="1"/>
  <c r="H77" i="9"/>
  <c r="G77" i="9"/>
  <c r="F77" i="9"/>
  <c r="H76" i="9"/>
  <c r="G76" i="9"/>
  <c r="F76" i="9"/>
  <c r="E76" i="9"/>
  <c r="B76" i="9" s="1"/>
  <c r="H75" i="9"/>
  <c r="E75" i="9" s="1"/>
  <c r="G75" i="9"/>
  <c r="F75" i="9"/>
  <c r="B75" i="9"/>
  <c r="H74" i="9"/>
  <c r="G74" i="9"/>
  <c r="F74" i="9"/>
  <c r="E74" i="9"/>
  <c r="B74" i="9" s="1"/>
  <c r="H73" i="9"/>
  <c r="G73" i="9"/>
  <c r="F73" i="9"/>
  <c r="H72" i="9"/>
  <c r="G72" i="9"/>
  <c r="F72" i="9"/>
  <c r="E72" i="9"/>
  <c r="B72" i="9" s="1"/>
  <c r="H71" i="9"/>
  <c r="E71" i="9" s="1"/>
  <c r="G71" i="9"/>
  <c r="F71" i="9"/>
  <c r="B71" i="9"/>
  <c r="H70" i="9"/>
  <c r="G70" i="9"/>
  <c r="F70" i="9"/>
  <c r="E70" i="9"/>
  <c r="B70" i="9" s="1"/>
  <c r="H69" i="9"/>
  <c r="G69" i="9"/>
  <c r="F69" i="9"/>
  <c r="H68" i="9"/>
  <c r="G68" i="9"/>
  <c r="F68" i="9"/>
  <c r="E68" i="9"/>
  <c r="B68" i="9" s="1"/>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H45" i="9"/>
  <c r="G45" i="9"/>
  <c r="E45" i="9" s="1"/>
  <c r="B45" i="9" s="1"/>
  <c r="F45" i="9"/>
  <c r="H44" i="9"/>
  <c r="G44" i="9"/>
  <c r="F44" i="9"/>
  <c r="H43" i="9"/>
  <c r="E43" i="9" s="1"/>
  <c r="B43" i="9" s="1"/>
  <c r="G43" i="9"/>
  <c r="F43" i="9"/>
  <c r="H42" i="9"/>
  <c r="E42" i="9" s="1"/>
  <c r="B42" i="9" s="1"/>
  <c r="G42" i="9"/>
  <c r="F42" i="9"/>
  <c r="H41" i="9"/>
  <c r="G41" i="9"/>
  <c r="F41" i="9"/>
  <c r="H40" i="9"/>
  <c r="G40" i="9"/>
  <c r="F40" i="9"/>
  <c r="H39" i="9"/>
  <c r="G39" i="9"/>
  <c r="F39" i="9"/>
  <c r="H38" i="9"/>
  <c r="G38" i="9"/>
  <c r="F38" i="9"/>
  <c r="E38" i="9"/>
  <c r="B38" i="9" s="1"/>
  <c r="H37" i="9"/>
  <c r="G37" i="9"/>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F31" i="9"/>
  <c r="E31" i="9"/>
  <c r="B31" i="9" s="1"/>
  <c r="H30" i="9"/>
  <c r="G30" i="9"/>
  <c r="F30" i="9"/>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E274" i="9" s="1"/>
  <c r="I3" i="9"/>
  <c r="H3" i="9"/>
  <c r="G3" i="9"/>
  <c r="D101" i="8"/>
  <c r="I36" i="3" s="1"/>
  <c r="D95" i="8"/>
  <c r="D90" i="8"/>
  <c r="D85" i="8"/>
  <c r="D80" i="8"/>
  <c r="D75" i="8"/>
  <c r="D70" i="8"/>
  <c r="D65" i="8"/>
  <c r="D60" i="8"/>
  <c r="D55" i="8"/>
  <c r="D49" i="8" s="1"/>
  <c r="D43" i="8" s="1"/>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E12" i="5" s="1"/>
  <c r="D990"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E528"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E635" i="4" s="1"/>
  <c r="D422" i="4"/>
  <c r="F422" i="4" s="1"/>
  <c r="D421" i="4"/>
  <c r="F418" i="4"/>
  <c r="E418" i="4"/>
  <c r="D418" i="4"/>
  <c r="E417" i="4"/>
  <c r="D417" i="4"/>
  <c r="C412" i="1" s="1"/>
  <c r="E416" i="4"/>
  <c r="D416" i="4"/>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58" i="1" s="1"/>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D344" i="4" s="1"/>
  <c r="F344" i="4" s="1"/>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8" i="4"/>
  <c r="F137" i="4"/>
  <c r="F136" i="4"/>
  <c r="F135" i="4"/>
  <c r="E134" i="4"/>
  <c r="E133" i="4" s="1"/>
  <c r="D129" i="1" s="1"/>
  <c r="D134" i="4"/>
  <c r="D133" i="4" s="1"/>
  <c r="F132" i="4"/>
  <c r="F131" i="4"/>
  <c r="F130" i="4"/>
  <c r="F129" i="4"/>
  <c r="E128" i="4"/>
  <c r="D128" i="4"/>
  <c r="F127" i="4"/>
  <c r="F126" i="4"/>
  <c r="F125" i="4"/>
  <c r="E125" i="4"/>
  <c r="E124" i="4" s="1"/>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2" i="1"/>
  <c r="C1532" i="1"/>
  <c r="G1532" i="1" s="1"/>
  <c r="H1531" i="1"/>
  <c r="G1531" i="1"/>
  <c r="C1531" i="1"/>
  <c r="C1530" i="1"/>
  <c r="C1529" i="1"/>
  <c r="H1528" i="1"/>
  <c r="C1528" i="1"/>
  <c r="G1528" i="1" s="1"/>
  <c r="H1527" i="1"/>
  <c r="G1527" i="1"/>
  <c r="C1527" i="1"/>
  <c r="C1526" i="1"/>
  <c r="C1525" i="1"/>
  <c r="H1524" i="1"/>
  <c r="C1524" i="1"/>
  <c r="G1524" i="1" s="1"/>
  <c r="H1523" i="1"/>
  <c r="G1523" i="1"/>
  <c r="C1523" i="1"/>
  <c r="C1522" i="1"/>
  <c r="C1521" i="1"/>
  <c r="H1520" i="1"/>
  <c r="C1520" i="1"/>
  <c r="G1520" i="1" s="1"/>
  <c r="H1519" i="1"/>
  <c r="G1519" i="1"/>
  <c r="C1519" i="1"/>
  <c r="C1518" i="1"/>
  <c r="H1516" i="1"/>
  <c r="C1516" i="1"/>
  <c r="G1516" i="1" s="1"/>
  <c r="H1515" i="1"/>
  <c r="G1515" i="1"/>
  <c r="C1515" i="1"/>
  <c r="C1514" i="1"/>
  <c r="C1513" i="1"/>
  <c r="C1512" i="1"/>
  <c r="G1512" i="1" s="1"/>
  <c r="H1511" i="1"/>
  <c r="G1511" i="1"/>
  <c r="C1511" i="1"/>
  <c r="C1510" i="1"/>
  <c r="H1510" i="1" s="1"/>
  <c r="C1509" i="1"/>
  <c r="H1509" i="1" s="1"/>
  <c r="H1508" i="1"/>
  <c r="C1508" i="1"/>
  <c r="G1508" i="1" s="1"/>
  <c r="H1507" i="1"/>
  <c r="G1507" i="1"/>
  <c r="C1507" i="1"/>
  <c r="C1506" i="1"/>
  <c r="H1506" i="1" s="1"/>
  <c r="G1505" i="1"/>
  <c r="C1505" i="1"/>
  <c r="H1505" i="1" s="1"/>
  <c r="C1504" i="1"/>
  <c r="G1504" i="1" s="1"/>
  <c r="G1503" i="1"/>
  <c r="C1503" i="1"/>
  <c r="H1503" i="1" s="1"/>
  <c r="C1502" i="1"/>
  <c r="H1502" i="1" s="1"/>
  <c r="C1501" i="1"/>
  <c r="H1501" i="1" s="1"/>
  <c r="H1500" i="1"/>
  <c r="C1500" i="1"/>
  <c r="G1500" i="1" s="1"/>
  <c r="C1498" i="1"/>
  <c r="H1498" i="1" s="1"/>
  <c r="G1497" i="1"/>
  <c r="C1497" i="1"/>
  <c r="H1497" i="1" s="1"/>
  <c r="C1496" i="1"/>
  <c r="G1496" i="1" s="1"/>
  <c r="H1495" i="1"/>
  <c r="G1495" i="1"/>
  <c r="C1495" i="1"/>
  <c r="H1494" i="1"/>
  <c r="G1494" i="1"/>
  <c r="C1494" i="1"/>
  <c r="C1493" i="1"/>
  <c r="H1493" i="1" s="1"/>
  <c r="H1492" i="1"/>
  <c r="C1492" i="1"/>
  <c r="G1492" i="1" s="1"/>
  <c r="C1491" i="1"/>
  <c r="G1491" i="1" s="1"/>
  <c r="C1490" i="1"/>
  <c r="H1490" i="1" s="1"/>
  <c r="G1489" i="1"/>
  <c r="C1489" i="1"/>
  <c r="H1489" i="1" s="1"/>
  <c r="C1488" i="1"/>
  <c r="G1488" i="1" s="1"/>
  <c r="H1487" i="1"/>
  <c r="C1487" i="1"/>
  <c r="G1487" i="1" s="1"/>
  <c r="C1486" i="1"/>
  <c r="H1486" i="1" s="1"/>
  <c r="C1485" i="1"/>
  <c r="C1484" i="1"/>
  <c r="H1484" i="1" s="1"/>
  <c r="C1483" i="1"/>
  <c r="G1483" i="1" s="1"/>
  <c r="H1482" i="1"/>
  <c r="G1482" i="1"/>
  <c r="C1482" i="1"/>
  <c r="C1480" i="1"/>
  <c r="D1479" i="1"/>
  <c r="C1479" i="1"/>
  <c r="H1478" i="1"/>
  <c r="D1478" i="1"/>
  <c r="C1478" i="1"/>
  <c r="G1478" i="1" s="1"/>
  <c r="I1478" i="1" s="1"/>
  <c r="J1477" i="1"/>
  <c r="D1477" i="1"/>
  <c r="C1477" i="1"/>
  <c r="H1476" i="1"/>
  <c r="D1476" i="1"/>
  <c r="C1476" i="1"/>
  <c r="G1476" i="1" s="1"/>
  <c r="H1475" i="1"/>
  <c r="D1475" i="1"/>
  <c r="C1475" i="1"/>
  <c r="G1475" i="1" s="1"/>
  <c r="D1474" i="1"/>
  <c r="C1474" i="1"/>
  <c r="H1473" i="1"/>
  <c r="D1473" i="1"/>
  <c r="C1473" i="1"/>
  <c r="G1473" i="1" s="1"/>
  <c r="J1472" i="1"/>
  <c r="D1472" i="1"/>
  <c r="C1472" i="1"/>
  <c r="H1471" i="1"/>
  <c r="D1471" i="1"/>
  <c r="C1471" i="1"/>
  <c r="G1471" i="1" s="1"/>
  <c r="I1471" i="1" s="1"/>
  <c r="H1470" i="1"/>
  <c r="D1470" i="1"/>
  <c r="C1470" i="1"/>
  <c r="G1470" i="1" s="1"/>
  <c r="H1469" i="1"/>
  <c r="D1469" i="1"/>
  <c r="C1469" i="1"/>
  <c r="G1469" i="1" s="1"/>
  <c r="J1468" i="1"/>
  <c r="D1468" i="1"/>
  <c r="C1468" i="1"/>
  <c r="H1467" i="1"/>
  <c r="D1467" i="1"/>
  <c r="C1467" i="1"/>
  <c r="G1467" i="1" s="1"/>
  <c r="I1467" i="1" s="1"/>
  <c r="D1466" i="1"/>
  <c r="C1466" i="1"/>
  <c r="H1465" i="1"/>
  <c r="D1465" i="1"/>
  <c r="C1465" i="1"/>
  <c r="G1465" i="1" s="1"/>
  <c r="D1464" i="1"/>
  <c r="C1464" i="1"/>
  <c r="H1463" i="1"/>
  <c r="D1463" i="1"/>
  <c r="C1463" i="1"/>
  <c r="G1463" i="1" s="1"/>
  <c r="I1463" i="1" s="1"/>
  <c r="D1462" i="1"/>
  <c r="C1462" i="1"/>
  <c r="D1461" i="1"/>
  <c r="C1461" i="1"/>
  <c r="H1460" i="1"/>
  <c r="D1460" i="1"/>
  <c r="C1460" i="1"/>
  <c r="G1460" i="1" s="1"/>
  <c r="I1460" i="1" s="1"/>
  <c r="D1459" i="1"/>
  <c r="C1459" i="1"/>
  <c r="H1458" i="1"/>
  <c r="D1458" i="1"/>
  <c r="C1458" i="1"/>
  <c r="G1458" i="1" s="1"/>
  <c r="D1457" i="1"/>
  <c r="C1457" i="1"/>
  <c r="H1456" i="1"/>
  <c r="D1456" i="1"/>
  <c r="C1456" i="1"/>
  <c r="G1456" i="1" s="1"/>
  <c r="I1456" i="1" s="1"/>
  <c r="D1455" i="1"/>
  <c r="C1455" i="1"/>
  <c r="D1454" i="1"/>
  <c r="C1454" i="1"/>
  <c r="D1453" i="1"/>
  <c r="C1453" i="1"/>
  <c r="H1452" i="1"/>
  <c r="D1452" i="1"/>
  <c r="C1452" i="1"/>
  <c r="G1452" i="1" s="1"/>
  <c r="D1451" i="1"/>
  <c r="C1451" i="1"/>
  <c r="H1450" i="1"/>
  <c r="D1450" i="1"/>
  <c r="C1450" i="1"/>
  <c r="G1450" i="1" s="1"/>
  <c r="I1450" i="1" s="1"/>
  <c r="D1449" i="1"/>
  <c r="C1449" i="1"/>
  <c r="H1448" i="1"/>
  <c r="D1448" i="1"/>
  <c r="C1448" i="1"/>
  <c r="G1448" i="1" s="1"/>
  <c r="D1447" i="1"/>
  <c r="C1447" i="1"/>
  <c r="H1446" i="1"/>
  <c r="D1446" i="1"/>
  <c r="C1446" i="1"/>
  <c r="G1446" i="1" s="1"/>
  <c r="I1446" i="1" s="1"/>
  <c r="D1445" i="1"/>
  <c r="C1445" i="1"/>
  <c r="H1444" i="1"/>
  <c r="G1444" i="1"/>
  <c r="I1444" i="1" s="1"/>
  <c r="D1444" i="1"/>
  <c r="C1444" i="1"/>
  <c r="J1444" i="1" s="1"/>
  <c r="D1443" i="1"/>
  <c r="C1443" i="1"/>
  <c r="H1442" i="1"/>
  <c r="G1442" i="1"/>
  <c r="I1442" i="1" s="1"/>
  <c r="D1442" i="1"/>
  <c r="C1442" i="1"/>
  <c r="J1442" i="1" s="1"/>
  <c r="D1441" i="1"/>
  <c r="C1441" i="1"/>
  <c r="H1440" i="1"/>
  <c r="G1440" i="1"/>
  <c r="I1440" i="1" s="1"/>
  <c r="D1440" i="1"/>
  <c r="C1440" i="1"/>
  <c r="J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G1362" i="1" s="1"/>
  <c r="C1362" i="1"/>
  <c r="D1361" i="1"/>
  <c r="C1361" i="1"/>
  <c r="H1361" i="1" s="1"/>
  <c r="D1360" i="1"/>
  <c r="C1360" i="1"/>
  <c r="G1359" i="1"/>
  <c r="D1359" i="1"/>
  <c r="C1359" i="1"/>
  <c r="H1359" i="1" s="1"/>
  <c r="D1358" i="1"/>
  <c r="G1358" i="1" s="1"/>
  <c r="C1358" i="1"/>
  <c r="D1357" i="1"/>
  <c r="C1357" i="1"/>
  <c r="H1357" i="1" s="1"/>
  <c r="D1356" i="1"/>
  <c r="C1356" i="1"/>
  <c r="G1355" i="1"/>
  <c r="D1355" i="1"/>
  <c r="C1355" i="1"/>
  <c r="H1355" i="1" s="1"/>
  <c r="D1354" i="1"/>
  <c r="G1354" i="1" s="1"/>
  <c r="C1354" i="1"/>
  <c r="D1353" i="1"/>
  <c r="C1353" i="1"/>
  <c r="H1353" i="1" s="1"/>
  <c r="D1352" i="1"/>
  <c r="C1352" i="1"/>
  <c r="G1351" i="1"/>
  <c r="D1351" i="1"/>
  <c r="C1351" i="1"/>
  <c r="H1351" i="1" s="1"/>
  <c r="D1350" i="1"/>
  <c r="G1350" i="1" s="1"/>
  <c r="C1350" i="1"/>
  <c r="D1349" i="1"/>
  <c r="C1349" i="1"/>
  <c r="H1349" i="1" s="1"/>
  <c r="D1348" i="1"/>
  <c r="C1348" i="1"/>
  <c r="G1347" i="1"/>
  <c r="D1347" i="1"/>
  <c r="C1347" i="1"/>
  <c r="H1347" i="1" s="1"/>
  <c r="D1346" i="1"/>
  <c r="G1346" i="1" s="1"/>
  <c r="C1346" i="1"/>
  <c r="D1345" i="1"/>
  <c r="C1345" i="1"/>
  <c r="H1345" i="1" s="1"/>
  <c r="D1344" i="1"/>
  <c r="C1344" i="1"/>
  <c r="G1343" i="1"/>
  <c r="D1343" i="1"/>
  <c r="C1343" i="1"/>
  <c r="H1343" i="1" s="1"/>
  <c r="D1342" i="1"/>
  <c r="G1342" i="1" s="1"/>
  <c r="C1342" i="1"/>
  <c r="D1341" i="1"/>
  <c r="C1341" i="1"/>
  <c r="H1341" i="1" s="1"/>
  <c r="D1340" i="1"/>
  <c r="C1340" i="1"/>
  <c r="G1339" i="1"/>
  <c r="D1339" i="1"/>
  <c r="C1339" i="1"/>
  <c r="H1339" i="1" s="1"/>
  <c r="D1338" i="1"/>
  <c r="G1338" i="1" s="1"/>
  <c r="C1338" i="1"/>
  <c r="D1337" i="1"/>
  <c r="C1337" i="1"/>
  <c r="H1337" i="1" s="1"/>
  <c r="D1336" i="1"/>
  <c r="C1336" i="1"/>
  <c r="G1335" i="1"/>
  <c r="D1335" i="1"/>
  <c r="C1335" i="1"/>
  <c r="H1335" i="1" s="1"/>
  <c r="D1334" i="1"/>
  <c r="G1334" i="1" s="1"/>
  <c r="C1334" i="1"/>
  <c r="D1333" i="1"/>
  <c r="C1333" i="1"/>
  <c r="H1333" i="1" s="1"/>
  <c r="D1332" i="1"/>
  <c r="C1332" i="1"/>
  <c r="G1331" i="1"/>
  <c r="D1331" i="1"/>
  <c r="C1331" i="1"/>
  <c r="H1331" i="1" s="1"/>
  <c r="D1330" i="1"/>
  <c r="G1330" i="1" s="1"/>
  <c r="C1330" i="1"/>
  <c r="D1329" i="1"/>
  <c r="D1328" i="1"/>
  <c r="C1328" i="1"/>
  <c r="G1327" i="1"/>
  <c r="D1327" i="1"/>
  <c r="C1327" i="1"/>
  <c r="H1327" i="1" s="1"/>
  <c r="D1326" i="1"/>
  <c r="G1326" i="1" s="1"/>
  <c r="C1326" i="1"/>
  <c r="D1325" i="1"/>
  <c r="C1325" i="1"/>
  <c r="H1325" i="1" s="1"/>
  <c r="D1324" i="1"/>
  <c r="C1324" i="1"/>
  <c r="G1323" i="1"/>
  <c r="D1323" i="1"/>
  <c r="C1323" i="1"/>
  <c r="H1323" i="1" s="1"/>
  <c r="D1322" i="1"/>
  <c r="G1322" i="1" s="1"/>
  <c r="C1322" i="1"/>
  <c r="D1321" i="1"/>
  <c r="C1321" i="1"/>
  <c r="H1321" i="1" s="1"/>
  <c r="D1320" i="1"/>
  <c r="C1320" i="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D1265" i="1"/>
  <c r="C1265" i="1"/>
  <c r="H1265" i="1" s="1"/>
  <c r="D1264" i="1"/>
  <c r="C1264" i="1"/>
  <c r="H1264" i="1" s="1"/>
  <c r="D1263" i="1"/>
  <c r="G1263" i="1" s="1"/>
  <c r="C1263" i="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D1251" i="1"/>
  <c r="C1251" i="1"/>
  <c r="H1251" i="1" s="1"/>
  <c r="D1250" i="1"/>
  <c r="C1250" i="1"/>
  <c r="H1250" i="1" s="1"/>
  <c r="G1249" i="1"/>
  <c r="D1249" i="1"/>
  <c r="C1249" i="1"/>
  <c r="H1249" i="1" s="1"/>
  <c r="G1248" i="1"/>
  <c r="D1248" i="1"/>
  <c r="C1248" i="1"/>
  <c r="H1248" i="1" s="1"/>
  <c r="D1247" i="1"/>
  <c r="C1247" i="1"/>
  <c r="H1247" i="1" s="1"/>
  <c r="D1246" i="1"/>
  <c r="C1246" i="1"/>
  <c r="H1246" i="1" s="1"/>
  <c r="G1245" i="1"/>
  <c r="D1245" i="1"/>
  <c r="C1245" i="1"/>
  <c r="H1245" i="1" s="1"/>
  <c r="G1244" i="1"/>
  <c r="D1244" i="1"/>
  <c r="C1244" i="1"/>
  <c r="H1244" i="1" s="1"/>
  <c r="D1243" i="1"/>
  <c r="C1243" i="1"/>
  <c r="H1243" i="1" s="1"/>
  <c r="D1242" i="1"/>
  <c r="C1242" i="1"/>
  <c r="H1242" i="1" s="1"/>
  <c r="G1241" i="1"/>
  <c r="D1241" i="1"/>
  <c r="C1241" i="1"/>
  <c r="H1241" i="1" s="1"/>
  <c r="G1240" i="1"/>
  <c r="D1240" i="1"/>
  <c r="C1240" i="1"/>
  <c r="H1240" i="1" s="1"/>
  <c r="D1239" i="1"/>
  <c r="C1239" i="1"/>
  <c r="H1239" i="1" s="1"/>
  <c r="D1238" i="1"/>
  <c r="C1238" i="1"/>
  <c r="H1238" i="1" s="1"/>
  <c r="G1237" i="1"/>
  <c r="D1237" i="1"/>
  <c r="C1237" i="1"/>
  <c r="H1237" i="1" s="1"/>
  <c r="G1236" i="1"/>
  <c r="D1236" i="1"/>
  <c r="C1236" i="1"/>
  <c r="H1236" i="1" s="1"/>
  <c r="D1235" i="1"/>
  <c r="C1235" i="1"/>
  <c r="H1235" i="1" s="1"/>
  <c r="D1234" i="1"/>
  <c r="C1234" i="1"/>
  <c r="H1234" i="1" s="1"/>
  <c r="G1233" i="1"/>
  <c r="D1233" i="1"/>
  <c r="C1233" i="1"/>
  <c r="H1233" i="1" s="1"/>
  <c r="G1232" i="1"/>
  <c r="D1232" i="1"/>
  <c r="C1232" i="1"/>
  <c r="H1232" i="1" s="1"/>
  <c r="D1231" i="1"/>
  <c r="C1231" i="1"/>
  <c r="H1231" i="1" s="1"/>
  <c r="D1230" i="1"/>
  <c r="C1230" i="1"/>
  <c r="H1230" i="1" s="1"/>
  <c r="G1229" i="1"/>
  <c r="D1229" i="1"/>
  <c r="C1229" i="1"/>
  <c r="H1229" i="1" s="1"/>
  <c r="D1228" i="1"/>
  <c r="G1228" i="1" s="1"/>
  <c r="C1228" i="1"/>
  <c r="D1227" i="1"/>
  <c r="C1227" i="1"/>
  <c r="D1226" i="1"/>
  <c r="C1226" i="1"/>
  <c r="H1226" i="1" s="1"/>
  <c r="D1225" i="1"/>
  <c r="C1225" i="1"/>
  <c r="H1225" i="1" s="1"/>
  <c r="D1224" i="1"/>
  <c r="C1224" i="1"/>
  <c r="H1224" i="1" s="1"/>
  <c r="D1223" i="1"/>
  <c r="C1223" i="1"/>
  <c r="H1223" i="1" s="1"/>
  <c r="G1221" i="1"/>
  <c r="D1221" i="1"/>
  <c r="C1221" i="1"/>
  <c r="H1221" i="1" s="1"/>
  <c r="G1220" i="1"/>
  <c r="D1220" i="1"/>
  <c r="C1220" i="1"/>
  <c r="H1220" i="1" s="1"/>
  <c r="D1219" i="1"/>
  <c r="C1219" i="1"/>
  <c r="H1219" i="1" s="1"/>
  <c r="D1218" i="1"/>
  <c r="C1218" i="1"/>
  <c r="H1218" i="1" s="1"/>
  <c r="D1217" i="1"/>
  <c r="C1217" i="1"/>
  <c r="H1217" i="1" s="1"/>
  <c r="D1216" i="1"/>
  <c r="C1216" i="1"/>
  <c r="H1216" i="1" s="1"/>
  <c r="D1215" i="1"/>
  <c r="G1213" i="1"/>
  <c r="D1213" i="1"/>
  <c r="C1213" i="1"/>
  <c r="H1213" i="1" s="1"/>
  <c r="D1212" i="1"/>
  <c r="C1212" i="1"/>
  <c r="H1212" i="1" s="1"/>
  <c r="D1211" i="1"/>
  <c r="C1211" i="1"/>
  <c r="H1211" i="1" s="1"/>
  <c r="G1210" i="1"/>
  <c r="D1210" i="1"/>
  <c r="C1210" i="1"/>
  <c r="H1210" i="1" s="1"/>
  <c r="G1209" i="1"/>
  <c r="D1209" i="1"/>
  <c r="C1209" i="1"/>
  <c r="H1209" i="1" s="1"/>
  <c r="D1208" i="1"/>
  <c r="C1208" i="1"/>
  <c r="H1208" i="1" s="1"/>
  <c r="D1207" i="1"/>
  <c r="C1207" i="1"/>
  <c r="H1207" i="1" s="1"/>
  <c r="G1206" i="1"/>
  <c r="D1206" i="1"/>
  <c r="C1206" i="1"/>
  <c r="H1206" i="1" s="1"/>
  <c r="G1205" i="1"/>
  <c r="D1205" i="1"/>
  <c r="C1205" i="1"/>
  <c r="H1205" i="1" s="1"/>
  <c r="D1204" i="1"/>
  <c r="C1204" i="1"/>
  <c r="H1204" i="1" s="1"/>
  <c r="D1203" i="1"/>
  <c r="C1203" i="1"/>
  <c r="H1203" i="1" s="1"/>
  <c r="G1202" i="1"/>
  <c r="D1202" i="1"/>
  <c r="C1202" i="1"/>
  <c r="H1202" i="1" s="1"/>
  <c r="G1201" i="1"/>
  <c r="D1201" i="1"/>
  <c r="C1201" i="1"/>
  <c r="H1201" i="1" s="1"/>
  <c r="D1200" i="1"/>
  <c r="C1200" i="1"/>
  <c r="H1200" i="1" s="1"/>
  <c r="D1199" i="1"/>
  <c r="C1199" i="1"/>
  <c r="H1199" i="1" s="1"/>
  <c r="G1198" i="1"/>
  <c r="D1198" i="1"/>
  <c r="C1198" i="1"/>
  <c r="H1198" i="1" s="1"/>
  <c r="G1197" i="1"/>
  <c r="D1197" i="1"/>
  <c r="C1197" i="1"/>
  <c r="H1197" i="1" s="1"/>
  <c r="D1196" i="1"/>
  <c r="C1196" i="1"/>
  <c r="H1196" i="1" s="1"/>
  <c r="D1195" i="1"/>
  <c r="C1195" i="1"/>
  <c r="H1195" i="1" s="1"/>
  <c r="G1194" i="1"/>
  <c r="D1194" i="1"/>
  <c r="C1194" i="1"/>
  <c r="H1194" i="1" s="1"/>
  <c r="G1193" i="1"/>
  <c r="D1193" i="1"/>
  <c r="C1193" i="1"/>
  <c r="H1193" i="1" s="1"/>
  <c r="D1192" i="1"/>
  <c r="C1192" i="1"/>
  <c r="H1192" i="1" s="1"/>
  <c r="D1191" i="1"/>
  <c r="C1191" i="1"/>
  <c r="H1191" i="1" s="1"/>
  <c r="G1190" i="1"/>
  <c r="D1190" i="1"/>
  <c r="C1190" i="1"/>
  <c r="H1190" i="1" s="1"/>
  <c r="G1189" i="1"/>
  <c r="D1189" i="1"/>
  <c r="C1189" i="1"/>
  <c r="H1189" i="1" s="1"/>
  <c r="D1188" i="1"/>
  <c r="C1188" i="1"/>
  <c r="H1188" i="1" s="1"/>
  <c r="D1187" i="1"/>
  <c r="C1187" i="1"/>
  <c r="H1187" i="1" s="1"/>
  <c r="G1186" i="1"/>
  <c r="D1186" i="1"/>
  <c r="C1186" i="1"/>
  <c r="H1186" i="1" s="1"/>
  <c r="G1185" i="1"/>
  <c r="D1185" i="1"/>
  <c r="C1185" i="1"/>
  <c r="H1185" i="1" s="1"/>
  <c r="D1184" i="1"/>
  <c r="C1184" i="1"/>
  <c r="H1184" i="1" s="1"/>
  <c r="D1183" i="1"/>
  <c r="G1182" i="1"/>
  <c r="D1182" i="1"/>
  <c r="C1182" i="1"/>
  <c r="H1182" i="1" s="1"/>
  <c r="G1181" i="1"/>
  <c r="D1181" i="1"/>
  <c r="C1181" i="1"/>
  <c r="H1181" i="1" s="1"/>
  <c r="D1180" i="1"/>
  <c r="C1180" i="1"/>
  <c r="H1180" i="1" s="1"/>
  <c r="D1179" i="1"/>
  <c r="C1179" i="1"/>
  <c r="H1179" i="1" s="1"/>
  <c r="G1178" i="1"/>
  <c r="D1178" i="1"/>
  <c r="C1178" i="1"/>
  <c r="H1178" i="1" s="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C1166" i="1"/>
  <c r="G1166" i="1" s="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H1155" i="1"/>
  <c r="D1155" i="1"/>
  <c r="C1155" i="1"/>
  <c r="G1155" i="1" s="1"/>
  <c r="D1154" i="1"/>
  <c r="G1154" i="1" s="1"/>
  <c r="C1154" i="1"/>
  <c r="D1151" i="1"/>
  <c r="C1151" i="1"/>
  <c r="D1150" i="1"/>
  <c r="C1150" i="1"/>
  <c r="G1150" i="1" s="1"/>
  <c r="D1149" i="1"/>
  <c r="C1149" i="1"/>
  <c r="G1149" i="1" s="1"/>
  <c r="D1148" i="1"/>
  <c r="C1148" i="1"/>
  <c r="D1147" i="1"/>
  <c r="C1147" i="1"/>
  <c r="G1147" i="1" s="1"/>
  <c r="D1146" i="1"/>
  <c r="C1146" i="1"/>
  <c r="D1145" i="1"/>
  <c r="C1145" i="1"/>
  <c r="G1145" i="1" s="1"/>
  <c r="D1144" i="1"/>
  <c r="C1144" i="1"/>
  <c r="D1143" i="1"/>
  <c r="C1143" i="1"/>
  <c r="G1143" i="1" s="1"/>
  <c r="D1142" i="1"/>
  <c r="C1142" i="1"/>
  <c r="D1141" i="1"/>
  <c r="C1141" i="1"/>
  <c r="G1141" i="1" s="1"/>
  <c r="D1140" i="1"/>
  <c r="C1140" i="1"/>
  <c r="D1139" i="1"/>
  <c r="C1139" i="1"/>
  <c r="G1139" i="1" s="1"/>
  <c r="D1138" i="1"/>
  <c r="C1138" i="1"/>
  <c r="D1137" i="1"/>
  <c r="C1137" i="1"/>
  <c r="G1137" i="1" s="1"/>
  <c r="D1136" i="1"/>
  <c r="C1136" i="1"/>
  <c r="D1135" i="1"/>
  <c r="C1135" i="1"/>
  <c r="G1135" i="1" s="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G1022" i="1"/>
  <c r="D1022" i="1"/>
  <c r="C1022" i="1"/>
  <c r="D1021" i="1"/>
  <c r="G1021" i="1" s="1"/>
  <c r="C1021" i="1"/>
  <c r="D1020" i="1"/>
  <c r="C1020" i="1"/>
  <c r="H1020" i="1" s="1"/>
  <c r="D1019" i="1"/>
  <c r="C1019" i="1"/>
  <c r="H1019" i="1" s="1"/>
  <c r="D1018" i="1"/>
  <c r="C1018" i="1"/>
  <c r="G1018" i="1" s="1"/>
  <c r="D1017" i="1"/>
  <c r="G1017" i="1" s="1"/>
  <c r="C1017" i="1"/>
  <c r="D1016" i="1"/>
  <c r="C1016" i="1"/>
  <c r="H1016" i="1" s="1"/>
  <c r="D1015" i="1"/>
  <c r="C1015" i="1"/>
  <c r="H1015" i="1" s="1"/>
  <c r="D1014" i="1"/>
  <c r="C1014" i="1"/>
  <c r="D1013" i="1"/>
  <c r="C1013" i="1"/>
  <c r="D1012" i="1"/>
  <c r="C1012" i="1"/>
  <c r="H1012" i="1" s="1"/>
  <c r="D1011" i="1"/>
  <c r="C1011" i="1"/>
  <c r="H1011" i="1" s="1"/>
  <c r="G1010" i="1"/>
  <c r="D1010" i="1"/>
  <c r="C1010" i="1"/>
  <c r="D1009" i="1"/>
  <c r="G1009" i="1" s="1"/>
  <c r="C1009" i="1"/>
  <c r="D1008" i="1"/>
  <c r="C1008" i="1"/>
  <c r="H1008" i="1" s="1"/>
  <c r="D1007" i="1"/>
  <c r="C1007" i="1"/>
  <c r="H1007" i="1" s="1"/>
  <c r="D1006" i="1"/>
  <c r="C1006" i="1"/>
  <c r="D1005" i="1"/>
  <c r="G1005" i="1" s="1"/>
  <c r="C1005" i="1"/>
  <c r="D1004" i="1"/>
  <c r="C1004" i="1"/>
  <c r="H1004" i="1" s="1"/>
  <c r="D1003" i="1"/>
  <c r="C1003" i="1"/>
  <c r="H1003" i="1" s="1"/>
  <c r="D1002" i="1"/>
  <c r="C1002" i="1"/>
  <c r="H1001" i="1"/>
  <c r="G1001" i="1"/>
  <c r="D1001" i="1"/>
  <c r="C1001" i="1"/>
  <c r="H1000" i="1"/>
  <c r="D1000" i="1"/>
  <c r="G1000" i="1" s="1"/>
  <c r="C1000" i="1"/>
  <c r="D999" i="1"/>
  <c r="G999" i="1" s="1"/>
  <c r="C999" i="1"/>
  <c r="H999" i="1" s="1"/>
  <c r="D998" i="1"/>
  <c r="C998" i="1"/>
  <c r="H998"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D988" i="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H716" i="1"/>
  <c r="D716" i="1"/>
  <c r="G716" i="1" s="1"/>
  <c r="C716" i="1"/>
  <c r="H715" i="1"/>
  <c r="D715" i="1"/>
  <c r="G715" i="1" s="1"/>
  <c r="C715" i="1"/>
  <c r="H714" i="1"/>
  <c r="G714" i="1"/>
  <c r="D714" i="1"/>
  <c r="C714" i="1"/>
  <c r="D713" i="1"/>
  <c r="H713" i="1" s="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H670" i="1" s="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D647" i="1"/>
  <c r="G647" i="1" s="1"/>
  <c r="C647" i="1"/>
  <c r="H646" i="1"/>
  <c r="G646" i="1"/>
  <c r="D646" i="1"/>
  <c r="C646" i="1"/>
  <c r="D645" i="1"/>
  <c r="C645" i="1"/>
  <c r="H645" i="1" s="1"/>
  <c r="D644" i="1"/>
  <c r="C644" i="1"/>
  <c r="H644" i="1" s="1"/>
  <c r="D643" i="1"/>
  <c r="C643" i="1"/>
  <c r="H643" i="1" s="1"/>
  <c r="D642" i="1"/>
  <c r="C642" i="1"/>
  <c r="H642" i="1" s="1"/>
  <c r="H641" i="1"/>
  <c r="D641" i="1"/>
  <c r="C641"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3" i="1"/>
  <c r="H413" i="1" s="1"/>
  <c r="D412" i="1"/>
  <c r="D411" i="1"/>
  <c r="C411" i="1"/>
  <c r="D406" i="1"/>
  <c r="C406" i="1"/>
  <c r="H406" i="1" s="1"/>
  <c r="D405" i="1"/>
  <c r="C405" i="1"/>
  <c r="G405" i="1" s="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D355" i="1"/>
  <c r="C355" i="1"/>
  <c r="H355" i="1" s="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G308" i="1" s="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D208" i="1"/>
  <c r="C208" i="1"/>
  <c r="H208" i="1" s="1"/>
  <c r="D207" i="1"/>
  <c r="G207" i="1" s="1"/>
  <c r="C207" i="1"/>
  <c r="H207" i="1" s="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D187" i="1"/>
  <c r="C187" i="1"/>
  <c r="H187" i="1" s="1"/>
  <c r="H186" i="1"/>
  <c r="G186" i="1"/>
  <c r="D186" i="1"/>
  <c r="C186" i="1"/>
  <c r="H185" i="1"/>
  <c r="G185" i="1"/>
  <c r="D185" i="1"/>
  <c r="C185" i="1"/>
  <c r="D184" i="1"/>
  <c r="C184" i="1"/>
  <c r="H183" i="1"/>
  <c r="G183" i="1"/>
  <c r="D183" i="1"/>
  <c r="C183" i="1"/>
  <c r="H182" i="1"/>
  <c r="D182" i="1"/>
  <c r="G182" i="1" s="1"/>
  <c r="C182" i="1"/>
  <c r="D181" i="1"/>
  <c r="C181" i="1"/>
  <c r="H181" i="1" s="1"/>
  <c r="H180" i="1"/>
  <c r="D180" i="1"/>
  <c r="G180" i="1" s="1"/>
  <c r="C180" i="1"/>
  <c r="H179" i="1"/>
  <c r="G179" i="1"/>
  <c r="D179" i="1"/>
  <c r="C179" i="1"/>
  <c r="H178" i="1"/>
  <c r="G178" i="1"/>
  <c r="D178" i="1"/>
  <c r="C178" i="1"/>
  <c r="D177" i="1"/>
  <c r="C177" i="1"/>
  <c r="H177" i="1" s="1"/>
  <c r="D176" i="1"/>
  <c r="C176" i="1"/>
  <c r="D175" i="1"/>
  <c r="C175" i="1"/>
  <c r="H175" i="1" s="1"/>
  <c r="D174" i="1"/>
  <c r="C174" i="1"/>
  <c r="H174" i="1" s="1"/>
  <c r="D173" i="1"/>
  <c r="C173" i="1"/>
  <c r="H172" i="1"/>
  <c r="G172" i="1"/>
  <c r="D172" i="1"/>
  <c r="C172" i="1"/>
  <c r="H171" i="1"/>
  <c r="G171" i="1"/>
  <c r="D171" i="1"/>
  <c r="C171" i="1"/>
  <c r="H170" i="1"/>
  <c r="D170" i="1"/>
  <c r="C170" i="1"/>
  <c r="G169" i="1"/>
  <c r="D169" i="1"/>
  <c r="H169" i="1" s="1"/>
  <c r="C169" i="1"/>
  <c r="D168" i="1"/>
  <c r="G168" i="1" s="1"/>
  <c r="C168" i="1"/>
  <c r="H168" i="1" s="1"/>
  <c r="H167" i="1"/>
  <c r="G167" i="1"/>
  <c r="D167" i="1"/>
  <c r="C167" i="1"/>
  <c r="D166" i="1"/>
  <c r="C166" i="1"/>
  <c r="D165" i="1"/>
  <c r="C165" i="1"/>
  <c r="H164" i="1"/>
  <c r="G164" i="1"/>
  <c r="D164" i="1"/>
  <c r="C164" i="1"/>
  <c r="D163" i="1"/>
  <c r="C163" i="1"/>
  <c r="H162" i="1"/>
  <c r="D162" i="1"/>
  <c r="G162" i="1" s="1"/>
  <c r="C162" i="1"/>
  <c r="G161" i="1"/>
  <c r="D161" i="1"/>
  <c r="C161" i="1"/>
  <c r="H161" i="1" s="1"/>
  <c r="D160" i="1"/>
  <c r="G160" i="1" s="1"/>
  <c r="C160" i="1"/>
  <c r="H158" i="1"/>
  <c r="G158" i="1"/>
  <c r="D158" i="1"/>
  <c r="C158" i="1"/>
  <c r="H157" i="1"/>
  <c r="D157" i="1"/>
  <c r="C157" i="1"/>
  <c r="H156" i="1"/>
  <c r="G156" i="1"/>
  <c r="D156" i="1"/>
  <c r="C156" i="1"/>
  <c r="D155" i="1"/>
  <c r="H155" i="1" s="1"/>
  <c r="C155" i="1"/>
  <c r="D154" i="1"/>
  <c r="G154" i="1" s="1"/>
  <c r="C154" i="1"/>
  <c r="H153" i="1"/>
  <c r="G153" i="1"/>
  <c r="D153" i="1"/>
  <c r="C153" i="1"/>
  <c r="H152" i="1"/>
  <c r="G152" i="1"/>
  <c r="D152" i="1"/>
  <c r="C152" i="1"/>
  <c r="H151" i="1"/>
  <c r="G151" i="1"/>
  <c r="D151" i="1"/>
  <c r="C151" i="1"/>
  <c r="D150" i="1"/>
  <c r="C150" i="1"/>
  <c r="H150" i="1" s="1"/>
  <c r="D149" i="1"/>
  <c r="C149" i="1"/>
  <c r="H149" i="1" s="1"/>
  <c r="C148" i="1"/>
  <c r="H146" i="1"/>
  <c r="D146" i="1"/>
  <c r="C146" i="1"/>
  <c r="G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H132" i="1" s="1"/>
  <c r="D131" i="1"/>
  <c r="C131" i="1"/>
  <c r="D130" i="1"/>
  <c r="C130" i="1"/>
  <c r="C129" i="1"/>
  <c r="H128" i="1"/>
  <c r="G128" i="1"/>
  <c r="D128" i="1"/>
  <c r="C128" i="1"/>
  <c r="H127" i="1"/>
  <c r="G127" i="1"/>
  <c r="D127" i="1"/>
  <c r="C127" i="1"/>
  <c r="H126" i="1"/>
  <c r="G126" i="1"/>
  <c r="D126" i="1"/>
  <c r="C126" i="1"/>
  <c r="D125" i="1"/>
  <c r="C125" i="1"/>
  <c r="D124" i="1"/>
  <c r="C124" i="1"/>
  <c r="H123" i="1"/>
  <c r="G123" i="1"/>
  <c r="D123" i="1"/>
  <c r="C123" i="1"/>
  <c r="H122" i="1"/>
  <c r="G122" i="1"/>
  <c r="D122" i="1"/>
  <c r="C122" i="1"/>
  <c r="H121" i="1"/>
  <c r="G121" i="1"/>
  <c r="D121" i="1"/>
  <c r="C121"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G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D86" i="1"/>
  <c r="H86" i="1" s="1"/>
  <c r="C86" i="1"/>
  <c r="H85" i="1"/>
  <c r="G85" i="1"/>
  <c r="D85" i="1"/>
  <c r="C85" i="1"/>
  <c r="H84" i="1"/>
  <c r="G84" i="1"/>
  <c r="D84" i="1"/>
  <c r="C84" i="1"/>
  <c r="H83" i="1"/>
  <c r="G83" i="1"/>
  <c r="D83" i="1"/>
  <c r="C83" i="1"/>
  <c r="H82" i="1"/>
  <c r="G82" i="1"/>
  <c r="D82" i="1"/>
  <c r="C82" i="1"/>
  <c r="D81" i="1"/>
  <c r="C81" i="1"/>
  <c r="H81" i="1" s="1"/>
  <c r="H80" i="1"/>
  <c r="G80" i="1"/>
  <c r="D80" i="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4" i="9" l="1"/>
  <c r="E284" i="9"/>
  <c r="B284" i="9" s="1"/>
  <c r="E26" i="9"/>
  <c r="B26" i="9" s="1"/>
  <c r="E283" i="9"/>
  <c r="B283" i="9" s="1"/>
  <c r="H1576" i="1"/>
  <c r="H1491" i="1"/>
  <c r="G1510" i="1"/>
  <c r="H1499" i="1"/>
  <c r="G1499" i="1"/>
  <c r="G1502" i="1"/>
  <c r="H1483" i="1"/>
  <c r="G1486" i="1"/>
  <c r="B214" i="9"/>
  <c r="G641" i="1"/>
  <c r="G406" i="1"/>
  <c r="G413" i="1"/>
  <c r="H1228" i="1"/>
  <c r="H1227" i="1"/>
  <c r="E22" i="9"/>
  <c r="B22" i="9" s="1"/>
  <c r="G649" i="1"/>
  <c r="B274" i="9"/>
  <c r="G1265" i="1"/>
  <c r="H1263" i="1"/>
  <c r="G1264" i="1"/>
  <c r="F107" i="6"/>
  <c r="E280" i="9"/>
  <c r="B280" i="9" s="1"/>
  <c r="F246" i="5"/>
  <c r="E279" i="9"/>
  <c r="B279" i="9" s="1"/>
  <c r="H1154" i="1"/>
  <c r="G1156" i="1"/>
  <c r="G1151" i="1"/>
  <c r="F70" i="5"/>
  <c r="D997" i="1"/>
  <c r="F8" i="5"/>
  <c r="G1006" i="1"/>
  <c r="G1014" i="1"/>
  <c r="F35" i="5"/>
  <c r="G1002" i="1"/>
  <c r="G997" i="1"/>
  <c r="E7" i="5"/>
  <c r="F19" i="5"/>
  <c r="G988" i="1"/>
  <c r="G986" i="1"/>
  <c r="G719" i="1"/>
  <c r="G713" i="1"/>
  <c r="H703" i="1"/>
  <c r="E30" i="9"/>
  <c r="B30" i="9" s="1"/>
  <c r="H668" i="1"/>
  <c r="E29" i="9"/>
  <c r="B29" i="9" s="1"/>
  <c r="F652" i="4"/>
  <c r="H412" i="1"/>
  <c r="G404" i="1"/>
  <c r="E644" i="4"/>
  <c r="D638" i="1" s="1"/>
  <c r="F383" i="4"/>
  <c r="F369" i="4"/>
  <c r="H365" i="1"/>
  <c r="E350" i="4"/>
  <c r="D345" i="1" s="1"/>
  <c r="H364" i="1"/>
  <c r="G411" i="1"/>
  <c r="E273" i="9"/>
  <c r="B273" i="9" s="1"/>
  <c r="E196" i="4"/>
  <c r="D192" i="1" s="1"/>
  <c r="H206" i="1"/>
  <c r="F210" i="4"/>
  <c r="H184" i="1"/>
  <c r="F188" i="4"/>
  <c r="E46" i="9"/>
  <c r="B46" i="9" s="1"/>
  <c r="F222" i="9"/>
  <c r="E44" i="9"/>
  <c r="B44" i="9" s="1"/>
  <c r="B218" i="9"/>
  <c r="E41" i="9"/>
  <c r="B41" i="9" s="1"/>
  <c r="H173" i="1"/>
  <c r="G176" i="1"/>
  <c r="F177" i="4"/>
  <c r="G166" i="1"/>
  <c r="G170" i="1"/>
  <c r="G165" i="1"/>
  <c r="E163" i="4"/>
  <c r="D159" i="1" s="1"/>
  <c r="F169" i="4"/>
  <c r="G163" i="1"/>
  <c r="H160" i="1"/>
  <c r="E40" i="9"/>
  <c r="B40" i="9" s="1"/>
  <c r="G157" i="1"/>
  <c r="E152" i="4"/>
  <c r="D148" i="1" s="1"/>
  <c r="H148" i="1" s="1"/>
  <c r="G155" i="1"/>
  <c r="F159" i="4"/>
  <c r="H154" i="1"/>
  <c r="E39" i="9"/>
  <c r="B39" i="9" s="1"/>
  <c r="F217" i="9"/>
  <c r="B217" i="9" s="1"/>
  <c r="F153" i="4"/>
  <c r="F152" i="4"/>
  <c r="F139" i="4"/>
  <c r="G129" i="1"/>
  <c r="G131" i="1"/>
  <c r="F133" i="4"/>
  <c r="G130" i="1"/>
  <c r="G124" i="1"/>
  <c r="F124" i="4"/>
  <c r="G120" i="1"/>
  <c r="G125" i="1"/>
  <c r="F128" i="4"/>
  <c r="G113" i="1"/>
  <c r="E37" i="9"/>
  <c r="B37" i="9" s="1"/>
  <c r="B215" i="9"/>
  <c r="G86" i="1"/>
  <c r="E82" i="4"/>
  <c r="D78" i="1" s="1"/>
  <c r="F83" i="4"/>
  <c r="F68" i="4"/>
  <c r="G1225" i="1"/>
  <c r="G1224" i="1"/>
  <c r="G1217" i="1"/>
  <c r="G1216" i="1"/>
  <c r="F238" i="5"/>
  <c r="C1215" i="1"/>
  <c r="H1215" i="1" s="1"/>
  <c r="F239" i="5"/>
  <c r="G1013" i="1"/>
  <c r="H997" i="1"/>
  <c r="G998" i="1"/>
  <c r="D12" i="5"/>
  <c r="H719" i="1"/>
  <c r="G711" i="1"/>
  <c r="G703" i="1"/>
  <c r="G644" i="1"/>
  <c r="G643" i="1"/>
  <c r="G642" i="1"/>
  <c r="G645" i="1"/>
  <c r="H405" i="1"/>
  <c r="H411" i="1"/>
  <c r="G412" i="1"/>
  <c r="G378" i="1"/>
  <c r="G379" i="1"/>
  <c r="G364" i="1"/>
  <c r="G365" i="1"/>
  <c r="G355" i="1"/>
  <c r="H308" i="1"/>
  <c r="D196" i="4"/>
  <c r="G208" i="1"/>
  <c r="G184" i="1"/>
  <c r="G187" i="1"/>
  <c r="B222" i="9"/>
  <c r="H176" i="1"/>
  <c r="G181" i="1"/>
  <c r="F219" i="9"/>
  <c r="G177" i="1"/>
  <c r="G175" i="1"/>
  <c r="G173" i="1"/>
  <c r="G174" i="1"/>
  <c r="H165" i="1"/>
  <c r="H166" i="1"/>
  <c r="D163" i="4"/>
  <c r="D151" i="4" s="1"/>
  <c r="H163" i="1"/>
  <c r="G149" i="1"/>
  <c r="G150" i="1"/>
  <c r="C135" i="1"/>
  <c r="G132" i="1"/>
  <c r="H129" i="1"/>
  <c r="H130" i="1"/>
  <c r="H131" i="1"/>
  <c r="F134" i="4"/>
  <c r="H120" i="1"/>
  <c r="H124" i="1"/>
  <c r="H125" i="1"/>
  <c r="H108" i="1"/>
  <c r="H113" i="1"/>
  <c r="G8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9" i="1"/>
  <c r="H1049" i="1"/>
  <c r="G1051" i="1"/>
  <c r="H1051" i="1"/>
  <c r="G1053" i="1"/>
  <c r="H1053" i="1"/>
  <c r="G1055" i="1"/>
  <c r="H1055" i="1"/>
  <c r="G1057" i="1"/>
  <c r="H1057" i="1"/>
  <c r="G1059" i="1"/>
  <c r="H1059" i="1"/>
  <c r="G1061" i="1"/>
  <c r="H1061" i="1"/>
  <c r="G1063" i="1"/>
  <c r="H1063"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H1002" i="1"/>
  <c r="G1004" i="1"/>
  <c r="H1006" i="1"/>
  <c r="G1008" i="1"/>
  <c r="H1010" i="1"/>
  <c r="G1012" i="1"/>
  <c r="H1014" i="1"/>
  <c r="G1016" i="1"/>
  <c r="H1018" i="1"/>
  <c r="G1020" i="1"/>
  <c r="H1022" i="1"/>
  <c r="G1003" i="1"/>
  <c r="H1005" i="1"/>
  <c r="G1007" i="1"/>
  <c r="H1009" i="1"/>
  <c r="G1011" i="1"/>
  <c r="H1013" i="1"/>
  <c r="G1015" i="1"/>
  <c r="H1017" i="1"/>
  <c r="G1019" i="1"/>
  <c r="H1021" i="1"/>
  <c r="G1024" i="1"/>
  <c r="H1024" i="1"/>
  <c r="G1026" i="1"/>
  <c r="H1026" i="1"/>
  <c r="G1028" i="1"/>
  <c r="H1028" i="1"/>
  <c r="G1030" i="1"/>
  <c r="H1030" i="1"/>
  <c r="G1032" i="1"/>
  <c r="H1032" i="1"/>
  <c r="G1034" i="1"/>
  <c r="H1034" i="1"/>
  <c r="G1036" i="1"/>
  <c r="H1036" i="1"/>
  <c r="G1038" i="1"/>
  <c r="H1038" i="1"/>
  <c r="G1040" i="1"/>
  <c r="H1040" i="1"/>
  <c r="G1042" i="1"/>
  <c r="H1042" i="1"/>
  <c r="G1044" i="1"/>
  <c r="H1044" i="1"/>
  <c r="G1048" i="1"/>
  <c r="H1048" i="1"/>
  <c r="G1050" i="1"/>
  <c r="H1050" i="1"/>
  <c r="G1052" i="1"/>
  <c r="H1052" i="1"/>
  <c r="G1054" i="1"/>
  <c r="H1054" i="1"/>
  <c r="G1056" i="1"/>
  <c r="H1056" i="1"/>
  <c r="G1058" i="1"/>
  <c r="H1058" i="1"/>
  <c r="G1060" i="1"/>
  <c r="H1060" i="1"/>
  <c r="G1062" i="1"/>
  <c r="H1062" i="1"/>
  <c r="G1064" i="1"/>
  <c r="H1064"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8" i="1"/>
  <c r="H1098" i="1"/>
  <c r="G1100" i="1"/>
  <c r="H1100" i="1"/>
  <c r="G1102" i="1"/>
  <c r="H1102" i="1"/>
  <c r="G1104" i="1"/>
  <c r="H1104" i="1"/>
  <c r="G1106" i="1"/>
  <c r="H1106" i="1"/>
  <c r="G1108" i="1"/>
  <c r="H1108" i="1"/>
  <c r="G1110" i="1"/>
  <c r="H1110" i="1"/>
  <c r="G1112" i="1"/>
  <c r="H1112" i="1"/>
  <c r="G1114" i="1"/>
  <c r="H1114" i="1"/>
  <c r="G1116" i="1"/>
  <c r="H1116" i="1"/>
  <c r="G1118" i="1"/>
  <c r="H1118" i="1"/>
  <c r="G1120" i="1"/>
  <c r="H1120" i="1"/>
  <c r="G1122" i="1"/>
  <c r="H1122" i="1"/>
  <c r="G1124" i="1"/>
  <c r="H1124" i="1"/>
  <c r="G1126" i="1"/>
  <c r="H1126" i="1"/>
  <c r="G1128" i="1"/>
  <c r="H1128" i="1"/>
  <c r="G1130" i="1"/>
  <c r="H1130" i="1"/>
  <c r="G1132" i="1"/>
  <c r="H1132" i="1"/>
  <c r="G1134" i="1"/>
  <c r="G1136" i="1"/>
  <c r="G1138" i="1"/>
  <c r="G1140" i="1"/>
  <c r="G1142" i="1"/>
  <c r="G1144" i="1"/>
  <c r="G1146" i="1"/>
  <c r="G1148" i="1"/>
  <c r="H1134" i="1"/>
  <c r="H1135" i="1"/>
  <c r="H1136" i="1"/>
  <c r="H1137" i="1"/>
  <c r="H1138" i="1"/>
  <c r="H1139" i="1"/>
  <c r="H1140" i="1"/>
  <c r="H1141" i="1"/>
  <c r="H1142" i="1"/>
  <c r="H1143" i="1"/>
  <c r="H1144" i="1"/>
  <c r="H1145" i="1"/>
  <c r="H1146" i="1"/>
  <c r="H1147" i="1"/>
  <c r="H1148" i="1"/>
  <c r="H1149" i="1"/>
  <c r="H1150" i="1"/>
  <c r="H1151" i="1"/>
  <c r="G1179" i="1"/>
  <c r="G1187" i="1"/>
  <c r="G1191" i="1"/>
  <c r="G1195" i="1"/>
  <c r="G1199" i="1"/>
  <c r="G1203" i="1"/>
  <c r="G1207" i="1"/>
  <c r="G1211" i="1"/>
  <c r="G1218" i="1"/>
  <c r="G1226" i="1"/>
  <c r="G1230" i="1"/>
  <c r="G1234" i="1"/>
  <c r="G1238" i="1"/>
  <c r="G1242" i="1"/>
  <c r="G1246" i="1"/>
  <c r="G1250" i="1"/>
  <c r="G1180" i="1"/>
  <c r="G1184" i="1"/>
  <c r="G1188" i="1"/>
  <c r="G1192" i="1"/>
  <c r="G1196" i="1"/>
  <c r="G1200" i="1"/>
  <c r="G1204" i="1"/>
  <c r="G1208" i="1"/>
  <c r="G1212" i="1"/>
  <c r="G1219" i="1"/>
  <c r="G1223" i="1"/>
  <c r="G1227" i="1"/>
  <c r="G1231" i="1"/>
  <c r="G1235" i="1"/>
  <c r="G1239" i="1"/>
  <c r="G1243" i="1"/>
  <c r="G1247" i="1"/>
  <c r="G1251"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H1447" i="1"/>
  <c r="G1447" i="1"/>
  <c r="I1447" i="1" s="1"/>
  <c r="H1451" i="1"/>
  <c r="G1451" i="1"/>
  <c r="I1451" i="1" s="1"/>
  <c r="H1454" i="1"/>
  <c r="G1454" i="1"/>
  <c r="H1457" i="1"/>
  <c r="G1457" i="1"/>
  <c r="I1457" i="1" s="1"/>
  <c r="H1461" i="1"/>
  <c r="G1461" i="1"/>
  <c r="H1464" i="1"/>
  <c r="G1464" i="1"/>
  <c r="I1464" i="1" s="1"/>
  <c r="H1468" i="1"/>
  <c r="G1468" i="1"/>
  <c r="I1468" i="1" s="1"/>
  <c r="H1472" i="1"/>
  <c r="G1472" i="1"/>
  <c r="I1472" i="1" s="1"/>
  <c r="H1481" i="1"/>
  <c r="G1481" i="1"/>
  <c r="H1522" i="1"/>
  <c r="G1522" i="1"/>
  <c r="H1320" i="1"/>
  <c r="H1324" i="1"/>
  <c r="H1328" i="1"/>
  <c r="H1332" i="1"/>
  <c r="H1336" i="1"/>
  <c r="H1340" i="1"/>
  <c r="H1344" i="1"/>
  <c r="H1348" i="1"/>
  <c r="H1352" i="1"/>
  <c r="H1356" i="1"/>
  <c r="H1360" i="1"/>
  <c r="H1445" i="1"/>
  <c r="G1445" i="1"/>
  <c r="J1447" i="1"/>
  <c r="J1451" i="1"/>
  <c r="J1457" i="1"/>
  <c r="J1464" i="1"/>
  <c r="H1479" i="1"/>
  <c r="G1479" i="1"/>
  <c r="H1518" i="1"/>
  <c r="G1518" i="1"/>
  <c r="H1534" i="1"/>
  <c r="G1534" i="1"/>
  <c r="H1550" i="1"/>
  <c r="G1550" i="1"/>
  <c r="H1566" i="1"/>
  <c r="G1566" i="1"/>
  <c r="G1321" i="1"/>
  <c r="G1325" i="1"/>
  <c r="G1333" i="1"/>
  <c r="G1337" i="1"/>
  <c r="G1341" i="1"/>
  <c r="G1345" i="1"/>
  <c r="G1349" i="1"/>
  <c r="G1353" i="1"/>
  <c r="G1357"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3" i="1"/>
  <c r="G1443" i="1"/>
  <c r="I1443" i="1" s="1"/>
  <c r="J1443" i="1"/>
  <c r="I1448" i="1"/>
  <c r="H1449" i="1"/>
  <c r="G1449" i="1"/>
  <c r="I1449" i="1" s="1"/>
  <c r="I1452" i="1"/>
  <c r="H1453" i="1"/>
  <c r="G1453" i="1"/>
  <c r="H1455" i="1"/>
  <c r="G1455" i="1"/>
  <c r="I1458" i="1"/>
  <c r="H1459" i="1"/>
  <c r="G1459" i="1"/>
  <c r="I1459" i="1" s="1"/>
  <c r="H1462" i="1"/>
  <c r="G1462" i="1"/>
  <c r="I1465" i="1"/>
  <c r="H1466" i="1"/>
  <c r="G1466" i="1"/>
  <c r="I1473" i="1"/>
  <c r="H1474" i="1"/>
  <c r="G1474" i="1"/>
  <c r="I1474" i="1" s="1"/>
  <c r="J1479" i="1"/>
  <c r="H1530" i="1"/>
  <c r="G1530" i="1"/>
  <c r="G1320" i="1"/>
  <c r="H1322" i="1"/>
  <c r="G1324" i="1"/>
  <c r="H1326" i="1"/>
  <c r="G1328" i="1"/>
  <c r="H1330" i="1"/>
  <c r="G1332" i="1"/>
  <c r="H1334" i="1"/>
  <c r="G1336" i="1"/>
  <c r="H1338" i="1"/>
  <c r="G1340" i="1"/>
  <c r="H1342" i="1"/>
  <c r="G1344" i="1"/>
  <c r="H1346" i="1"/>
  <c r="G1348" i="1"/>
  <c r="H1350" i="1"/>
  <c r="G1352" i="1"/>
  <c r="H1354" i="1"/>
  <c r="G1356" i="1"/>
  <c r="H1358" i="1"/>
  <c r="G1360" i="1"/>
  <c r="H1362" i="1"/>
  <c r="H1441" i="1"/>
  <c r="G1441" i="1"/>
  <c r="J1441" i="1"/>
  <c r="J1445" i="1"/>
  <c r="J1449" i="1"/>
  <c r="J1455" i="1"/>
  <c r="J1459" i="1"/>
  <c r="J1462" i="1"/>
  <c r="J1466" i="1"/>
  <c r="J1474" i="1"/>
  <c r="I1476" i="1"/>
  <c r="H1477" i="1"/>
  <c r="G1477" i="1"/>
  <c r="I1477" i="1" s="1"/>
  <c r="H1485" i="1"/>
  <c r="G1485" i="1"/>
  <c r="H1514" i="1"/>
  <c r="G1514" i="1"/>
  <c r="H1526" i="1"/>
  <c r="G1526" i="1"/>
  <c r="H1546" i="1"/>
  <c r="G1546" i="1"/>
  <c r="H1562" i="1"/>
  <c r="G1562" i="1"/>
  <c r="H1578" i="1"/>
  <c r="G1578" i="1"/>
  <c r="F7" i="4"/>
  <c r="J1446" i="1"/>
  <c r="J1448" i="1"/>
  <c r="J1450" i="1"/>
  <c r="J1452" i="1"/>
  <c r="J1456" i="1"/>
  <c r="J1458" i="1"/>
  <c r="J1460" i="1"/>
  <c r="J1463" i="1"/>
  <c r="J1465" i="1"/>
  <c r="J1467" i="1"/>
  <c r="J1471" i="1"/>
  <c r="J1473" i="1"/>
  <c r="J1476" i="1"/>
  <c r="J1478" i="1"/>
  <c r="G1480" i="1"/>
  <c r="G1484" i="1"/>
  <c r="H1488" i="1"/>
  <c r="G1490" i="1"/>
  <c r="G1493" i="1"/>
  <c r="H1496" i="1"/>
  <c r="G1498" i="1"/>
  <c r="G1501" i="1"/>
  <c r="H1504" i="1"/>
  <c r="G1506" i="1"/>
  <c r="G1509" i="1"/>
  <c r="H1512" i="1"/>
  <c r="H1542" i="1"/>
  <c r="G1542" i="1"/>
  <c r="H1558" i="1"/>
  <c r="G1558" i="1"/>
  <c r="H1574" i="1"/>
  <c r="G1574" i="1"/>
  <c r="E6" i="4"/>
  <c r="H1480" i="1"/>
  <c r="H1513" i="1"/>
  <c r="G1513" i="1"/>
  <c r="H1521" i="1"/>
  <c r="G1521" i="1"/>
  <c r="H1525" i="1"/>
  <c r="G1525" i="1"/>
  <c r="H1529" i="1"/>
  <c r="G1529" i="1"/>
  <c r="H1533" i="1"/>
  <c r="G1533" i="1"/>
  <c r="H1538" i="1"/>
  <c r="G1538" i="1"/>
  <c r="H1554" i="1"/>
  <c r="G1554" i="1"/>
  <c r="H1570" i="1"/>
  <c r="G1570" i="1"/>
  <c r="F8" i="4"/>
  <c r="D50" i="4"/>
  <c r="D6" i="4" s="1"/>
  <c r="D82" i="4"/>
  <c r="D106" i="4"/>
  <c r="F140" i="4"/>
  <c r="F164" i="4"/>
  <c r="D224" i="4"/>
  <c r="F299" i="4"/>
  <c r="D311" i="4"/>
  <c r="D298" i="4" s="1"/>
  <c r="F345" i="4"/>
  <c r="F351" i="4"/>
  <c r="D363" i="4"/>
  <c r="F397" i="4"/>
  <c r="E643" i="4"/>
  <c r="D637" i="1" s="1"/>
  <c r="F421" i="4"/>
  <c r="G289" i="9"/>
  <c r="E289" i="9" s="1"/>
  <c r="B289" i="9" s="1"/>
  <c r="F177" i="5"/>
  <c r="D644" i="4"/>
  <c r="E237" i="5"/>
  <c r="G1537" i="1"/>
  <c r="G1541" i="1"/>
  <c r="G1545" i="1"/>
  <c r="G1549" i="1"/>
  <c r="G1553" i="1"/>
  <c r="G1557" i="1"/>
  <c r="G1561" i="1"/>
  <c r="G1565" i="1"/>
  <c r="G1569" i="1"/>
  <c r="G1573" i="1"/>
  <c r="G1577" i="1"/>
  <c r="H20" i="9"/>
  <c r="G20" i="9"/>
  <c r="F529" i="4"/>
  <c r="E636" i="4"/>
  <c r="D630" i="1" s="1"/>
  <c r="D643" i="4"/>
  <c r="F416" i="4"/>
  <c r="F417" i="4"/>
  <c r="E141" i="6"/>
  <c r="E5" i="7"/>
  <c r="D472" i="4"/>
  <c r="D420" i="4" s="1"/>
  <c r="D484" i="4"/>
  <c r="E87" i="5"/>
  <c r="D118" i="5"/>
  <c r="E176" i="5"/>
  <c r="D245" i="5"/>
  <c r="F585" i="4"/>
  <c r="D593" i="4"/>
  <c r="E142" i="9"/>
  <c r="B142" i="9" s="1"/>
  <c r="F45" i="5"/>
  <c r="D69" i="5"/>
  <c r="F180" i="5"/>
  <c r="F190" i="5"/>
  <c r="D206" i="5"/>
  <c r="F5" i="6"/>
  <c r="D35" i="6"/>
  <c r="D141" i="6" s="1"/>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1" i="9"/>
  <c r="E161" i="9" s="1"/>
  <c r="B161" i="9" s="1"/>
  <c r="G162" i="9"/>
  <c r="E162" i="9" s="1"/>
  <c r="B162" i="9" s="1"/>
  <c r="H164" i="9"/>
  <c r="G163" i="9"/>
  <c r="E163" i="9" s="1"/>
  <c r="B163" i="9" s="1"/>
  <c r="M212" i="9"/>
  <c r="G165" i="9"/>
  <c r="E165" i="9" s="1"/>
  <c r="B165" i="9" s="1"/>
  <c r="G164" i="9"/>
  <c r="E164" i="9" s="1"/>
  <c r="B164" i="9" s="1"/>
  <c r="G160" i="9"/>
  <c r="E160" i="9" s="1"/>
  <c r="B160" i="9" s="1"/>
  <c r="I10" i="9"/>
  <c r="E69" i="9"/>
  <c r="B69" i="9" s="1"/>
  <c r="E73" i="9"/>
  <c r="B73" i="9" s="1"/>
  <c r="E77" i="9"/>
  <c r="B77" i="9" s="1"/>
  <c r="E81" i="9"/>
  <c r="B81" i="9" s="1"/>
  <c r="E85" i="9"/>
  <c r="B85" i="9" s="1"/>
  <c r="E89" i="9"/>
  <c r="B89" i="9" s="1"/>
  <c r="E93" i="9"/>
  <c r="B93" i="9" s="1"/>
  <c r="E97" i="9"/>
  <c r="B97" i="9" s="1"/>
  <c r="E286" i="9"/>
  <c r="B286" i="9" s="1"/>
  <c r="D42" i="8"/>
  <c r="B105" i="9"/>
  <c r="E291" i="9"/>
  <c r="B291" i="9" s="1"/>
  <c r="E103" i="9"/>
  <c r="B103" i="9" s="1"/>
  <c r="F216" i="9"/>
  <c r="B216" i="9" s="1"/>
  <c r="F224" i="9"/>
  <c r="B224" i="9" s="1"/>
  <c r="F232" i="9"/>
  <c r="B232" i="9" s="1"/>
  <c r="B237" i="9"/>
  <c r="F240" i="9"/>
  <c r="B240" i="9" s="1"/>
  <c r="B245" i="9"/>
  <c r="F248" i="9"/>
  <c r="B248" i="9" s="1"/>
  <c r="B253" i="9"/>
  <c r="F256" i="9"/>
  <c r="B256" i="9" s="1"/>
  <c r="B261" i="9"/>
  <c r="F264" i="9"/>
  <c r="B264" i="9" s="1"/>
  <c r="F275" i="9"/>
  <c r="B219" i="9"/>
  <c r="B227" i="9"/>
  <c r="B267" i="9"/>
  <c r="F220" i="9"/>
  <c r="B220" i="9" s="1"/>
  <c r="F228" i="9"/>
  <c r="B228" i="9" s="1"/>
  <c r="F236" i="9"/>
  <c r="B236" i="9" s="1"/>
  <c r="B241" i="9"/>
  <c r="F244" i="9"/>
  <c r="B244" i="9" s="1"/>
  <c r="B249" i="9"/>
  <c r="F252" i="9"/>
  <c r="B252" i="9" s="1"/>
  <c r="B257" i="9"/>
  <c r="F260" i="9"/>
  <c r="B260" i="9" s="1"/>
  <c r="B265" i="9"/>
  <c r="F268" i="9"/>
  <c r="B268" i="9" s="1"/>
  <c r="F293" i="9"/>
  <c r="B191" i="9" l="1"/>
  <c r="I20" i="3"/>
  <c r="D985" i="1"/>
  <c r="E408" i="4"/>
  <c r="D403" i="1" s="1"/>
  <c r="E407" i="4"/>
  <c r="D402" i="1" s="1"/>
  <c r="E151" i="4"/>
  <c r="E20" i="9"/>
  <c r="B20" i="9" s="1"/>
  <c r="G148" i="1"/>
  <c r="G1215" i="1"/>
  <c r="F12" i="5"/>
  <c r="C990" i="1"/>
  <c r="D7" i="5"/>
  <c r="F7" i="5" s="1"/>
  <c r="F196" i="4"/>
  <c r="C192" i="1"/>
  <c r="F163" i="4"/>
  <c r="C159" i="1"/>
  <c r="H135" i="1"/>
  <c r="G135" i="1"/>
  <c r="F141" i="6"/>
  <c r="H28" i="3"/>
  <c r="C1435" i="1"/>
  <c r="G299" i="9"/>
  <c r="E299" i="9" s="1"/>
  <c r="F420" i="4"/>
  <c r="C414" i="1"/>
  <c r="F298" i="4"/>
  <c r="C293" i="1"/>
  <c r="D412" i="4"/>
  <c r="F6" i="4"/>
  <c r="H16" i="3"/>
  <c r="C2" i="1"/>
  <c r="F69" i="5"/>
  <c r="D68" i="5"/>
  <c r="C1047" i="1"/>
  <c r="F593" i="4"/>
  <c r="C587" i="1"/>
  <c r="F245" i="5"/>
  <c r="C1222" i="1"/>
  <c r="E68" i="5"/>
  <c r="D1065" i="1"/>
  <c r="I28" i="3"/>
  <c r="D1435" i="1"/>
  <c r="H17" i="3"/>
  <c r="D289" i="4"/>
  <c r="D290" i="4" s="1"/>
  <c r="F151" i="4"/>
  <c r="C147" i="1"/>
  <c r="D528" i="4"/>
  <c r="F363" i="4"/>
  <c r="C358" i="1"/>
  <c r="F106" i="4"/>
  <c r="C102" i="1"/>
  <c r="I17" i="3"/>
  <c r="E289" i="4"/>
  <c r="E290" i="4" s="1"/>
  <c r="D286" i="1" s="1"/>
  <c r="D147" i="1"/>
  <c r="I1441" i="1"/>
  <c r="I1466" i="1"/>
  <c r="I1455" i="1"/>
  <c r="F212" i="9"/>
  <c r="B212" i="9" s="1"/>
  <c r="G292" i="9"/>
  <c r="E292" i="9" s="1"/>
  <c r="B292" i="9" s="1"/>
  <c r="F206" i="5"/>
  <c r="C1183" i="1"/>
  <c r="D237" i="5"/>
  <c r="F484" i="4"/>
  <c r="C478" i="1"/>
  <c r="I23" i="3"/>
  <c r="D1214" i="1"/>
  <c r="D176" i="5"/>
  <c r="F224" i="4"/>
  <c r="C220" i="1"/>
  <c r="F82" i="4"/>
  <c r="C78" i="1"/>
  <c r="D350" i="4"/>
  <c r="D407" i="4" s="1"/>
  <c r="F129" i="6"/>
  <c r="C1423" i="1"/>
  <c r="E175" i="5"/>
  <c r="D1152" i="1" s="1"/>
  <c r="I22" i="3"/>
  <c r="D1153" i="1"/>
  <c r="F472" i="4"/>
  <c r="C466" i="1"/>
  <c r="E19" i="9"/>
  <c r="F644" i="4"/>
  <c r="C638" i="1"/>
  <c r="F50" i="4"/>
  <c r="C46" i="1"/>
  <c r="I1479" i="1"/>
  <c r="I1439" i="1"/>
  <c r="K1432" i="9"/>
  <c r="G295" i="9"/>
  <c r="E295" i="9" s="1"/>
  <c r="B295" i="9" s="1"/>
  <c r="I34" i="3"/>
  <c r="C1517" i="1"/>
  <c r="F35" i="6"/>
  <c r="H25" i="3"/>
  <c r="C1329" i="1"/>
  <c r="G294" i="9"/>
  <c r="E294" i="9" s="1"/>
  <c r="F118" i="5"/>
  <c r="C1096" i="1"/>
  <c r="I29" i="3"/>
  <c r="D1436" i="1"/>
  <c r="F643" i="4"/>
  <c r="C637" i="1"/>
  <c r="G297" i="9"/>
  <c r="E297" i="9" s="1"/>
  <c r="F311" i="4"/>
  <c r="C306" i="1"/>
  <c r="E412" i="4"/>
  <c r="I16" i="3"/>
  <c r="D2" i="1"/>
  <c r="I1462" i="1"/>
  <c r="C985" i="1" l="1"/>
  <c r="H20" i="3"/>
  <c r="D6" i="5"/>
  <c r="H990" i="1"/>
  <c r="G990" i="1"/>
  <c r="G192" i="1"/>
  <c r="H192" i="1"/>
  <c r="H159" i="1"/>
  <c r="G159" i="1"/>
  <c r="F407" i="4"/>
  <c r="C402" i="1"/>
  <c r="H1329" i="1"/>
  <c r="G1329" i="1"/>
  <c r="H9" i="3"/>
  <c r="G985" i="1"/>
  <c r="H985" i="1"/>
  <c r="H1423" i="1"/>
  <c r="G1423" i="1"/>
  <c r="G78" i="1"/>
  <c r="H78" i="1"/>
  <c r="F176" i="5"/>
  <c r="D175" i="5"/>
  <c r="H22" i="3"/>
  <c r="C1153" i="1"/>
  <c r="G102" i="1"/>
  <c r="H102" i="1"/>
  <c r="D636" i="4"/>
  <c r="F528" i="4"/>
  <c r="C522" i="1"/>
  <c r="I21" i="3"/>
  <c r="D1046" i="1"/>
  <c r="E6" i="5"/>
  <c r="G282" i="9" s="1"/>
  <c r="E282" i="9" s="1"/>
  <c r="B282" i="9" s="1"/>
  <c r="H2" i="1"/>
  <c r="G2" i="1"/>
  <c r="D639" i="4"/>
  <c r="F412" i="4"/>
  <c r="C407" i="1"/>
  <c r="B299" i="9"/>
  <c r="E298" i="9"/>
  <c r="F237" i="5"/>
  <c r="H23" i="3"/>
  <c r="C1214" i="1"/>
  <c r="G147" i="1"/>
  <c r="H147" i="1"/>
  <c r="H1222" i="1"/>
  <c r="G1222" i="1"/>
  <c r="G1047" i="1"/>
  <c r="H1047" i="1"/>
  <c r="F290" i="4"/>
  <c r="C286" i="1"/>
  <c r="G414" i="1"/>
  <c r="H414" i="1"/>
  <c r="H1435" i="1"/>
  <c r="G1435" i="1"/>
  <c r="E296" i="9"/>
  <c r="I10" i="3" s="1"/>
  <c r="B297" i="9"/>
  <c r="E639" i="4"/>
  <c r="D407" i="1"/>
  <c r="G637" i="1"/>
  <c r="H637" i="1"/>
  <c r="G1096" i="1"/>
  <c r="H1096" i="1"/>
  <c r="G46" i="1"/>
  <c r="H46" i="1"/>
  <c r="G306" i="1"/>
  <c r="H306" i="1"/>
  <c r="G220" i="1"/>
  <c r="H220" i="1"/>
  <c r="H1183" i="1"/>
  <c r="G1183" i="1"/>
  <c r="E413" i="4"/>
  <c r="E414" i="4" s="1"/>
  <c r="D409" i="1" s="1"/>
  <c r="E291" i="4"/>
  <c r="D287" i="1" s="1"/>
  <c r="D285" i="1"/>
  <c r="G358" i="1"/>
  <c r="H358" i="1"/>
  <c r="F68" i="5"/>
  <c r="H21" i="3"/>
  <c r="C1046" i="1"/>
  <c r="G293" i="1"/>
  <c r="H293" i="1"/>
  <c r="H1436" i="1"/>
  <c r="G1436" i="1"/>
  <c r="B294" i="9"/>
  <c r="E293" i="9"/>
  <c r="H1517" i="1"/>
  <c r="G1517" i="1"/>
  <c r="H11" i="3"/>
  <c r="G638" i="1"/>
  <c r="H638" i="1"/>
  <c r="G466" i="1"/>
  <c r="H466" i="1"/>
  <c r="D408" i="4"/>
  <c r="F350" i="4"/>
  <c r="C345" i="1"/>
  <c r="G478" i="1"/>
  <c r="H478" i="1"/>
  <c r="D291" i="4"/>
  <c r="F289" i="4"/>
  <c r="D413" i="4"/>
  <c r="D414" i="4" s="1"/>
  <c r="C285" i="1"/>
  <c r="G1065" i="1"/>
  <c r="H1065" i="1"/>
  <c r="G587" i="1"/>
  <c r="H587" i="1"/>
  <c r="D635" i="4"/>
  <c r="F6" i="5" l="1"/>
  <c r="G276" i="9"/>
  <c r="C984" i="1"/>
  <c r="F414" i="4"/>
  <c r="C409" i="1"/>
  <c r="G522" i="1"/>
  <c r="H522" i="1"/>
  <c r="F635" i="4"/>
  <c r="C629" i="1"/>
  <c r="G285" i="1"/>
  <c r="H285" i="1"/>
  <c r="F408" i="4"/>
  <c r="C403" i="1"/>
  <c r="D633" i="1"/>
  <c r="G286" i="1"/>
  <c r="H286" i="1"/>
  <c r="H1214" i="1"/>
  <c r="G1214" i="1"/>
  <c r="F639" i="4"/>
  <c r="C633" i="1"/>
  <c r="H276" i="9"/>
  <c r="D984" i="1"/>
  <c r="G1153" i="1"/>
  <c r="H1153" i="1"/>
  <c r="N3" i="9"/>
  <c r="I11" i="3"/>
  <c r="E640" i="4"/>
  <c r="E415" i="4"/>
  <c r="D410" i="1" s="1"/>
  <c r="D408" i="1"/>
  <c r="G407" i="1"/>
  <c r="H407" i="1"/>
  <c r="F636" i="4"/>
  <c r="C630" i="1"/>
  <c r="G402" i="1"/>
  <c r="H402" i="1"/>
  <c r="F291" i="4"/>
  <c r="C287" i="1"/>
  <c r="D640" i="4"/>
  <c r="F413" i="4"/>
  <c r="D415" i="4"/>
  <c r="C408" i="1"/>
  <c r="G345" i="1"/>
  <c r="H345" i="1"/>
  <c r="G1046" i="1"/>
  <c r="H1046" i="1"/>
  <c r="F175" i="5"/>
  <c r="C1152" i="1"/>
  <c r="K3" i="9"/>
  <c r="I9" i="3"/>
  <c r="E276" i="9" l="1"/>
  <c r="H8" i="3"/>
  <c r="M3" i="9" s="1"/>
  <c r="H984" i="1"/>
  <c r="B276" i="9"/>
  <c r="E275" i="9"/>
  <c r="D642" i="4"/>
  <c r="F640" i="4"/>
  <c r="C634" i="1"/>
  <c r="D641" i="4"/>
  <c r="G629" i="1"/>
  <c r="H629" i="1"/>
  <c r="G984" i="1"/>
  <c r="E642" i="4"/>
  <c r="D634" i="1"/>
  <c r="G403" i="1"/>
  <c r="H403" i="1"/>
  <c r="G408" i="1"/>
  <c r="H408" i="1"/>
  <c r="G287" i="1"/>
  <c r="H287" i="1"/>
  <c r="G630" i="1"/>
  <c r="H630" i="1"/>
  <c r="G409" i="1"/>
  <c r="H409" i="1"/>
  <c r="H1152" i="1"/>
  <c r="G1152" i="1"/>
  <c r="F415" i="4"/>
  <c r="C410" i="1"/>
  <c r="G633" i="1"/>
  <c r="H633" i="1"/>
  <c r="E641" i="4"/>
  <c r="I8" i="3" l="1"/>
  <c r="E646" i="4"/>
  <c r="D636" i="1"/>
  <c r="D645" i="4"/>
  <c r="F641" i="4"/>
  <c r="C635" i="1"/>
  <c r="G410" i="1"/>
  <c r="H410" i="1"/>
  <c r="G634" i="1"/>
  <c r="H634" i="1"/>
  <c r="E645" i="4"/>
  <c r="D635" i="1"/>
  <c r="D646" i="4"/>
  <c r="F642" i="4"/>
  <c r="C636" i="1"/>
  <c r="G636" i="1" l="1"/>
  <c r="H636" i="1"/>
  <c r="F645" i="4"/>
  <c r="H18" i="3"/>
  <c r="C639" i="1"/>
  <c r="I18" i="3"/>
  <c r="D639" i="1"/>
  <c r="F646" i="4"/>
  <c r="H19" i="3"/>
  <c r="C640" i="1"/>
  <c r="G635" i="1"/>
  <c r="H635" i="1"/>
  <c r="I19" i="3"/>
  <c r="D640" i="1"/>
  <c r="G640" i="1" l="1"/>
  <c r="H640" i="1"/>
  <c r="G639" i="1"/>
  <c r="H639" i="1"/>
  <c r="H7" i="3"/>
  <c r="J3" i="9" l="1"/>
  <c r="I7" i="3"/>
  <c r="L272" i="9" l="1"/>
  <c r="M272" i="9"/>
  <c r="G18" i="9"/>
  <c r="H18" i="9"/>
  <c r="I9" i="9"/>
  <c r="H16" i="9"/>
  <c r="J9" i="9"/>
  <c r="H15" i="9"/>
  <c r="K9" i="9"/>
  <c r="L15" i="9"/>
  <c r="I8" i="9"/>
  <c r="M15" i="9"/>
  <c r="K10" i="9"/>
  <c r="I5" i="9"/>
  <c r="K11" i="9"/>
  <c r="J17" i="9"/>
  <c r="J5" i="9"/>
  <c r="L16" i="9"/>
  <c r="K5" i="9"/>
  <c r="J10" i="9"/>
  <c r="M16" i="9"/>
  <c r="I13" i="9"/>
  <c r="K7" i="9"/>
  <c r="J12" i="9"/>
  <c r="I6" i="9"/>
  <c r="K12" i="9"/>
  <c r="G17" i="9"/>
  <c r="J6" i="9"/>
  <c r="I11" i="9"/>
  <c r="H17" i="9"/>
  <c r="K6" i="9"/>
  <c r="J11" i="9"/>
  <c r="G16" i="9"/>
  <c r="I17" i="9"/>
  <c r="J8" i="9"/>
  <c r="G15" i="9"/>
  <c r="E15" i="9" s="1"/>
  <c r="K8" i="9"/>
  <c r="J13" i="9"/>
  <c r="I7" i="9"/>
  <c r="K13" i="9"/>
  <c r="J7" i="9"/>
  <c r="I12" i="9"/>
  <c r="F16" i="9" l="1"/>
  <c r="E16" i="9"/>
  <c r="E18" i="9"/>
  <c r="B18" i="9" s="1"/>
  <c r="E12" i="9"/>
  <c r="B12" i="9" s="1"/>
  <c r="E5" i="9"/>
  <c r="B5" i="9" s="1"/>
  <c r="F15" i="9"/>
  <c r="B15" i="9" s="1"/>
  <c r="E11" i="9"/>
  <c r="B11" i="9" s="1"/>
  <c r="E6" i="9"/>
  <c r="B6" i="9" s="1"/>
  <c r="E10" i="9"/>
  <c r="B10" i="9" s="1"/>
  <c r="E7" i="9"/>
  <c r="B7" i="9" s="1"/>
  <c r="E17" i="9"/>
  <c r="B17" i="9" s="1"/>
  <c r="E8" i="9"/>
  <c r="B8" i="9" s="1"/>
  <c r="E13" i="9"/>
  <c r="B13" i="9" s="1"/>
  <c r="E9" i="9"/>
  <c r="B9" i="9" s="1"/>
  <c r="F272" i="9"/>
  <c r="F14" i="9" l="1"/>
  <c r="B16" i="9"/>
  <c r="B272" i="9"/>
  <c r="F19" i="9"/>
  <c r="F3" i="9" s="1"/>
  <c r="E4"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<sst xmlns="http://schemas.openxmlformats.org/spreadsheetml/2006/main" count="4313" uniqueCount="3394">
  <si>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</si>
  <si>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</si>
  <si>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</si>
  <si>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</si>
  <si>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</si>
  <si>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</si>
  <si>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</si>
  <si>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</si>
  <si>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</si>
  <si>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</si>
  <si>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</si>
  <si>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</si>
  <si>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</si>
  <si>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</si>
  <si>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</si>
  <si>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</si>
  <si>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</si>
  <si>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</si>
  <si>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</si>
  <si>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</si>
  <si>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</si>
  <si>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</si>
  <si>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</si>
  <si>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</si>
  <si>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</si>
  <si>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</si>
  <si>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</si>
  <si>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</si>
  <si>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</si>
  <si>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</si>
  <si>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</si>
  <si>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I ČITAONICA HVAR</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</si>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</sst>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680552</v>
      </c>
      <c r="D2" s="6">
        <f>'PR-RAS'!E6</f>
        <v>727607.75</v>
      </c>
      <c r="E2" s="6">
        <v>0</v>
      </c>
      <c r="F2" s="6">
        <v>0</v>
      </c>
      <c r="G2" s="7">
        <f t="shared" ref="G2:G264" si="0">(B2/1000)*(C2*1+D2*2)</f>
        <v>2135.7674999999999</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60000</v>
      </c>
      <c r="D46" s="1">
        <f>'PR-RAS'!E50</f>
        <v>63257.729999999996</v>
      </c>
      <c r="E46" s="1">
        <v>0</v>
      </c>
      <c r="F46" s="1">
        <v>0</v>
      </c>
      <c r="G46" s="2">
        <f t="shared" si="0"/>
        <v>8393.1957000000002</v>
      </c>
      <c r="H46" s="2">
        <f t="shared" si="1"/>
        <v>0.27000000000407454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60000</v>
      </c>
      <c r="D64" s="1">
        <f>'PR-RAS'!E68</f>
        <v>63257.729999999996</v>
      </c>
      <c r="E64" s="1">
        <v>0</v>
      </c>
      <c r="F64" s="1">
        <v>0</v>
      </c>
      <c r="G64" s="2">
        <f t="shared" si="0"/>
        <v>11750.473979999999</v>
      </c>
      <c r="H64" s="2">
        <f t="shared" si="1"/>
        <v>0.27000000000407454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18257.73</v>
      </c>
      <c r="E65" s="1">
        <v>0</v>
      </c>
      <c r="F65" s="1">
        <v>0</v>
      </c>
      <c r="G65" s="2">
        <f t="shared" si="0"/>
        <v>2336.9894399999998</v>
      </c>
      <c r="H65" s="2">
        <f t="shared" si="1"/>
        <v>0.27000000000043656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60000</v>
      </c>
      <c r="D66" s="1">
        <f>'PR-RAS'!E70</f>
        <v>45000</v>
      </c>
      <c r="E66" s="1">
        <v>0</v>
      </c>
      <c r="F66" s="1">
        <v>0</v>
      </c>
      <c r="G66" s="2">
        <f t="shared" si="0"/>
        <v>9750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v>
      </c>
      <c r="D78" s="1">
        <f>'PR-RAS'!E82</f>
        <v>4.79</v>
      </c>
      <c r="E78" s="1">
        <v>0</v>
      </c>
      <c r="F78" s="1">
        <v>0</v>
      </c>
      <c r="G78" s="2">
        <f t="shared" si="0"/>
        <v>2.5086599999999999</v>
      </c>
      <c r="H78" s="2">
        <f t="shared" si="1"/>
        <v>0.20999999999999996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v>
      </c>
      <c r="D79" s="1">
        <f>'PR-RAS'!E83</f>
        <v>4.79</v>
      </c>
      <c r="E79" s="1">
        <v>0</v>
      </c>
      <c r="F79" s="1">
        <v>0</v>
      </c>
      <c r="G79" s="2">
        <f t="shared" si="0"/>
        <v>2.5412399999999997</v>
      </c>
      <c r="H79" s="2">
        <f t="shared" si="1"/>
        <v>0.20999999999999996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v>
      </c>
      <c r="D81" s="1">
        <f>'PR-RAS'!E85</f>
        <v>4.6900000000000004</v>
      </c>
      <c r="E81" s="1">
        <v>0</v>
      </c>
      <c r="F81" s="1">
        <v>0</v>
      </c>
      <c r="G81" s="2">
        <f t="shared" si="0"/>
        <v>2.5904000000000003</v>
      </c>
      <c r="H81" s="2">
        <f t="shared" si="1"/>
        <v>0.30999999999999961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0.1</v>
      </c>
      <c r="E86" s="1">
        <v>0</v>
      </c>
      <c r="F86" s="1">
        <v>0</v>
      </c>
      <c r="G86" s="2">
        <f t="shared" si="0"/>
        <v>1.7000000000000001E-2</v>
      </c>
      <c r="H86" s="2">
        <f t="shared" si="1"/>
        <v>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15229</v>
      </c>
      <c r="D102" s="1">
        <f>'PR-RAS'!E106</f>
        <v>18185.599999999999</v>
      </c>
      <c r="E102" s="1">
        <v>0</v>
      </c>
      <c r="F102" s="1">
        <v>0</v>
      </c>
      <c r="G102" s="2">
        <f t="shared" si="0"/>
        <v>5211.6202000000003</v>
      </c>
      <c r="H102" s="2">
        <f t="shared" si="1"/>
        <v>0.40000000000145519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15229</v>
      </c>
      <c r="D108" s="1">
        <f>'PR-RAS'!E112</f>
        <v>18185.599999999999</v>
      </c>
      <c r="E108" s="1">
        <v>0</v>
      </c>
      <c r="F108" s="1">
        <v>0</v>
      </c>
      <c r="G108" s="2">
        <f t="shared" si="0"/>
        <v>5521.2213999999994</v>
      </c>
      <c r="H108" s="2">
        <f t="shared" si="1"/>
        <v>0.40000000000145519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15229</v>
      </c>
      <c r="D113" s="1">
        <f>'PR-RAS'!E117</f>
        <v>18185.599999999999</v>
      </c>
      <c r="E113" s="1">
        <v>0</v>
      </c>
      <c r="F113" s="1">
        <v>0</v>
      </c>
      <c r="G113" s="2">
        <f t="shared" si="0"/>
        <v>5779.2223999999997</v>
      </c>
      <c r="H113" s="2">
        <f t="shared" si="1"/>
        <v>0.40000000000145519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1501</v>
      </c>
      <c r="D120" s="1">
        <f>'PR-RAS'!E124</f>
        <v>2175</v>
      </c>
      <c r="E120" s="1">
        <v>0</v>
      </c>
      <c r="F120" s="1">
        <v>0</v>
      </c>
      <c r="G120" s="2">
        <f t="shared" si="0"/>
        <v>696.26900000000001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1501</v>
      </c>
      <c r="D124" s="1">
        <f>'PR-RAS'!E128</f>
        <v>2175</v>
      </c>
      <c r="E124" s="1">
        <v>0</v>
      </c>
      <c r="F124" s="1">
        <v>0</v>
      </c>
      <c r="G124" s="2">
        <f t="shared" si="0"/>
        <v>719.673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1501</v>
      </c>
      <c r="D125" s="1">
        <f>'PR-RAS'!E129</f>
        <v>2175</v>
      </c>
      <c r="E125" s="1">
        <v>0</v>
      </c>
      <c r="F125" s="1">
        <v>0</v>
      </c>
      <c r="G125" s="2">
        <f t="shared" si="0"/>
        <v>725.524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603699</v>
      </c>
      <c r="D129" s="1">
        <f>'PR-RAS'!E133</f>
        <v>643846.04</v>
      </c>
      <c r="E129" s="1">
        <v>0</v>
      </c>
      <c r="F129" s="1">
        <v>0</v>
      </c>
      <c r="G129" s="2">
        <f t="shared" si="0"/>
        <v>242098.05824000001</v>
      </c>
      <c r="H129" s="2">
        <f t="shared" si="1"/>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603699</v>
      </c>
      <c r="D130" s="1">
        <f>'PR-RAS'!E134</f>
        <v>643846.04</v>
      </c>
      <c r="E130" s="1">
        <v>0</v>
      </c>
      <c r="F130" s="1">
        <v>0</v>
      </c>
      <c r="G130" s="2">
        <f t="shared" si="0"/>
        <v>243989.44932000001</v>
      </c>
      <c r="H130" s="2">
        <f t="shared" si="1"/>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536725</v>
      </c>
      <c r="D131" s="1">
        <f>'PR-RAS'!E135</f>
        <v>572855.77</v>
      </c>
      <c r="E131" s="1">
        <v>0</v>
      </c>
      <c r="F131" s="1">
        <v>0</v>
      </c>
      <c r="G131" s="2">
        <f t="shared" si="0"/>
        <v>218716.75020000001</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66974</v>
      </c>
      <c r="D132" s="1">
        <f>'PR-RAS'!E136</f>
        <v>70990.27</v>
      </c>
      <c r="E132" s="1">
        <v>0</v>
      </c>
      <c r="F132" s="1">
        <v>0</v>
      </c>
      <c r="G132" s="2">
        <f t="shared" si="0"/>
        <v>27373.044740000001</v>
      </c>
      <c r="H132" s="2">
        <f t="shared" si="1"/>
        <v>0.27000000000407454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100</v>
      </c>
      <c r="D135" s="1">
        <f>'PR-RAS'!E139</f>
        <v>138.59</v>
      </c>
      <c r="E135" s="1">
        <v>0</v>
      </c>
      <c r="F135" s="1">
        <v>0</v>
      </c>
      <c r="G135" s="2">
        <f t="shared" si="0"/>
        <v>50.542120000000004</v>
      </c>
      <c r="H135" s="2">
        <f t="shared" si="1"/>
        <v>0.40999999999999659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100</v>
      </c>
      <c r="D146" s="1">
        <f>'PR-RAS'!E150</f>
        <v>138.59</v>
      </c>
      <c r="E146" s="1">
        <v>0</v>
      </c>
      <c r="F146" s="1">
        <v>0</v>
      </c>
      <c r="G146" s="2">
        <f t="shared" si="0"/>
        <v>54.691099999999999</v>
      </c>
      <c r="H146" s="2">
        <f t="shared" si="1"/>
        <v>0.40999999999999659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571126</v>
      </c>
      <c r="D147" s="1">
        <f>'PR-RAS'!E151</f>
        <v>634752.03</v>
      </c>
      <c r="E147" s="1">
        <v>0</v>
      </c>
      <c r="F147" s="1">
        <v>0</v>
      </c>
      <c r="G147" s="2">
        <f t="shared" si="0"/>
        <v>268731.98875999998</v>
      </c>
      <c r="H147" s="2">
        <f t="shared" si="1"/>
        <v>3.0000000027939677E-2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416963</v>
      </c>
      <c r="D148" s="1">
        <f>'PR-RAS'!E152</f>
        <v>455049.27</v>
      </c>
      <c r="E148" s="1">
        <v>0</v>
      </c>
      <c r="F148" s="1">
        <v>0</v>
      </c>
      <c r="G148" s="2">
        <f t="shared" si="0"/>
        <v>195078.04637999999</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350183</v>
      </c>
      <c r="D149" s="1">
        <f>'PR-RAS'!E153</f>
        <v>361542.71</v>
      </c>
      <c r="E149" s="1">
        <v>0</v>
      </c>
      <c r="F149" s="1">
        <v>0</v>
      </c>
      <c r="G149" s="2">
        <f t="shared" si="0"/>
        <v>158843.72615999999</v>
      </c>
      <c r="H149" s="2">
        <f t="shared" si="1"/>
        <v>0.28999999997904524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350183</v>
      </c>
      <c r="D150" s="1">
        <f>'PR-RAS'!E154</f>
        <v>361542.71</v>
      </c>
      <c r="E150" s="1">
        <v>0</v>
      </c>
      <c r="F150" s="1">
        <v>0</v>
      </c>
      <c r="G150" s="2">
        <f t="shared" si="0"/>
        <v>159916.99457999997</v>
      </c>
      <c r="H150" s="2">
        <f t="shared" si="1"/>
        <v>0.28999999997904524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9000</v>
      </c>
      <c r="D154" s="1">
        <f>'PR-RAS'!E158</f>
        <v>33852</v>
      </c>
      <c r="E154" s="1">
        <v>0</v>
      </c>
      <c r="F154" s="1">
        <v>0</v>
      </c>
      <c r="G154" s="2">
        <f t="shared" si="0"/>
        <v>11735.712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57780</v>
      </c>
      <c r="D155" s="1">
        <f>'PR-RAS'!E159</f>
        <v>59654.559999999998</v>
      </c>
      <c r="E155" s="1">
        <v>0</v>
      </c>
      <c r="F155" s="1">
        <v>0</v>
      </c>
      <c r="G155" s="2">
        <f t="shared" si="0"/>
        <v>27271.724479999997</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57780</v>
      </c>
      <c r="D157" s="1">
        <f>'PR-RAS'!E161</f>
        <v>59654.559999999998</v>
      </c>
      <c r="E157" s="1">
        <v>0</v>
      </c>
      <c r="F157" s="1">
        <v>0</v>
      </c>
      <c r="G157" s="2">
        <f t="shared" si="0"/>
        <v>27625.902719999998</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150528</v>
      </c>
      <c r="D159" s="1">
        <f>'PR-RAS'!E163</f>
        <v>177149.57</v>
      </c>
      <c r="E159" s="1">
        <v>0</v>
      </c>
      <c r="F159" s="1">
        <v>0</v>
      </c>
      <c r="G159" s="2">
        <f t="shared" si="0"/>
        <v>79762.688120000006</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23366</v>
      </c>
      <c r="D160" s="1">
        <f>'PR-RAS'!E164</f>
        <v>21505</v>
      </c>
      <c r="E160" s="1">
        <v>0</v>
      </c>
      <c r="F160" s="1">
        <v>0</v>
      </c>
      <c r="G160" s="2">
        <f t="shared" si="0"/>
        <v>10553.784</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1676</v>
      </c>
      <c r="D161" s="1">
        <f>'PR-RAS'!E165</f>
        <v>0</v>
      </c>
      <c r="E161" s="1">
        <v>0</v>
      </c>
      <c r="F161" s="1">
        <v>0</v>
      </c>
      <c r="G161" s="2">
        <f t="shared" si="0"/>
        <v>268.16000000000003</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10440</v>
      </c>
      <c r="D162" s="1">
        <f>'PR-RAS'!E166</f>
        <v>10005</v>
      </c>
      <c r="E162" s="1">
        <v>0</v>
      </c>
      <c r="F162" s="1">
        <v>0</v>
      </c>
      <c r="G162" s="2">
        <f t="shared" si="0"/>
        <v>4902.45</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11250</v>
      </c>
      <c r="D163" s="1">
        <f>'PR-RAS'!E167</f>
        <v>11500</v>
      </c>
      <c r="E163" s="1">
        <v>0</v>
      </c>
      <c r="F163" s="1">
        <v>0</v>
      </c>
      <c r="G163" s="2">
        <f t="shared" si="0"/>
        <v>5548.5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12933</v>
      </c>
      <c r="D165" s="1">
        <f>'PR-RAS'!E169</f>
        <v>13617.829999999998</v>
      </c>
      <c r="E165" s="1">
        <v>0</v>
      </c>
      <c r="F165" s="1">
        <v>0</v>
      </c>
      <c r="G165" s="2">
        <f t="shared" si="0"/>
        <v>6587.6602399999992</v>
      </c>
      <c r="H165" s="2">
        <f t="shared" si="1"/>
        <v>0.17000000000189175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11693</v>
      </c>
      <c r="D166" s="1">
        <f>'PR-RAS'!E170</f>
        <v>10246.83</v>
      </c>
      <c r="E166" s="1">
        <v>0</v>
      </c>
      <c r="F166" s="1">
        <v>0</v>
      </c>
      <c r="G166" s="2">
        <f t="shared" si="0"/>
        <v>5310.7988999999998</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v>
      </c>
      <c r="D168" s="1">
        <f>'PR-RAS'!E172</f>
        <v>311.98</v>
      </c>
      <c r="E168" s="1">
        <v>0</v>
      </c>
      <c r="F168" s="1">
        <v>0</v>
      </c>
      <c r="G168" s="2">
        <f t="shared" si="0"/>
        <v>121.40232000000002</v>
      </c>
      <c r="H168" s="2">
        <f t="shared" si="1"/>
        <v>1.999999999998181E-2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807.3</v>
      </c>
      <c r="E169" s="1">
        <v>0</v>
      </c>
      <c r="F169" s="1">
        <v>0</v>
      </c>
      <c r="G169" s="2">
        <f t="shared" si="0"/>
        <v>271.25279999999998</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1137</v>
      </c>
      <c r="D170" s="1">
        <f>'PR-RAS'!E174</f>
        <v>2251.7199999999998</v>
      </c>
      <c r="E170" s="1">
        <v>0</v>
      </c>
      <c r="F170" s="1">
        <v>0</v>
      </c>
      <c r="G170" s="2">
        <f t="shared" si="0"/>
        <v>953.23436000000004</v>
      </c>
      <c r="H170" s="2">
        <f t="shared" si="1"/>
        <v>0.28000000000020009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103943</v>
      </c>
      <c r="D173" s="1">
        <f>'PR-RAS'!E177</f>
        <v>127535.56</v>
      </c>
      <c r="E173" s="1">
        <v>0</v>
      </c>
      <c r="F173" s="1">
        <v>0</v>
      </c>
      <c r="G173" s="2">
        <f t="shared" si="0"/>
        <v>61750.428639999991</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6179</v>
      </c>
      <c r="D174" s="1">
        <f>'PR-RAS'!E178</f>
        <v>8047.89</v>
      </c>
      <c r="E174" s="1">
        <v>0</v>
      </c>
      <c r="F174" s="1">
        <v>0</v>
      </c>
      <c r="G174" s="2">
        <f t="shared" si="0"/>
        <v>3853.5369399999995</v>
      </c>
      <c r="H174" s="2">
        <f t="shared" si="1"/>
        <v>0.10999999999967258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10504</v>
      </c>
      <c r="D175" s="1">
        <f>'PR-RAS'!E179</f>
        <v>9627.52</v>
      </c>
      <c r="E175" s="1">
        <v>0</v>
      </c>
      <c r="F175" s="1">
        <v>0</v>
      </c>
      <c r="G175" s="2">
        <f t="shared" si="0"/>
        <v>5178.0729599999995</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1930</v>
      </c>
      <c r="D176" s="1">
        <f>'PR-RAS'!E180</f>
        <v>3687.93</v>
      </c>
      <c r="E176" s="1">
        <v>0</v>
      </c>
      <c r="F176" s="1">
        <v>0</v>
      </c>
      <c r="G176" s="2">
        <f t="shared" si="0"/>
        <v>1628.5255</v>
      </c>
      <c r="H176" s="2">
        <f t="shared" si="1"/>
        <v>7.0000000000163709E-2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1021</v>
      </c>
      <c r="D177" s="1">
        <f>'PR-RAS'!E181</f>
        <v>904</v>
      </c>
      <c r="E177" s="1">
        <v>0</v>
      </c>
      <c r="F177" s="1">
        <v>0</v>
      </c>
      <c r="G177" s="2">
        <f t="shared" si="0"/>
        <v>497.904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60</v>
      </c>
      <c r="E178" s="1">
        <v>0</v>
      </c>
      <c r="F178" s="1">
        <v>0</v>
      </c>
      <c r="G178" s="2">
        <f t="shared" si="0"/>
        <v>21.24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400</v>
      </c>
      <c r="E179" s="1">
        <v>0</v>
      </c>
      <c r="F179" s="1">
        <v>0</v>
      </c>
      <c r="G179" s="2">
        <f t="shared" si="0"/>
        <v>142.4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64242</v>
      </c>
      <c r="D180" s="1">
        <f>'PR-RAS'!E184</f>
        <v>78577.100000000006</v>
      </c>
      <c r="E180" s="1">
        <v>0</v>
      </c>
      <c r="F180" s="1">
        <v>0</v>
      </c>
      <c r="G180" s="2">
        <f t="shared" si="0"/>
        <v>39629.919800000003</v>
      </c>
      <c r="H180" s="2">
        <f t="shared" si="1"/>
        <v>0.10000000000582077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10065</v>
      </c>
      <c r="D181" s="1">
        <f>'PR-RAS'!E185</f>
        <v>8759.23</v>
      </c>
      <c r="E181" s="1">
        <v>0</v>
      </c>
      <c r="F181" s="1">
        <v>0</v>
      </c>
      <c r="G181" s="2">
        <f t="shared" si="0"/>
        <v>4965.0227999999997</v>
      </c>
      <c r="H181" s="2">
        <f t="shared" si="1"/>
        <v>0.22999999999956344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10002</v>
      </c>
      <c r="D182" s="1">
        <f>'PR-RAS'!E186</f>
        <v>17471.89</v>
      </c>
      <c r="E182" s="1">
        <v>0</v>
      </c>
      <c r="F182" s="1">
        <v>0</v>
      </c>
      <c r="G182" s="2">
        <f t="shared" si="0"/>
        <v>8135.1861799999997</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10286</v>
      </c>
      <c r="D184" s="1">
        <f>'PR-RAS'!E188</f>
        <v>14491.18</v>
      </c>
      <c r="E184" s="1">
        <v>0</v>
      </c>
      <c r="F184" s="1">
        <v>0</v>
      </c>
      <c r="G184" s="2">
        <f t="shared" si="0"/>
        <v>7186.10988</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8676</v>
      </c>
      <c r="D186" s="1">
        <f>'PR-RAS'!E190</f>
        <v>9987.94</v>
      </c>
      <c r="E186" s="1">
        <v>0</v>
      </c>
      <c r="F186" s="1">
        <v>0</v>
      </c>
      <c r="G186" s="2">
        <f t="shared" si="0"/>
        <v>5300.5978000000005</v>
      </c>
      <c r="H186" s="2">
        <f t="shared" si="1"/>
        <v>5.9999999999490683E-2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1610</v>
      </c>
      <c r="D187" s="1">
        <f>'PR-RAS'!E191</f>
        <v>4503.24</v>
      </c>
      <c r="E187" s="1">
        <v>0</v>
      </c>
      <c r="F187" s="1">
        <v>0</v>
      </c>
      <c r="G187" s="2">
        <f t="shared" si="0"/>
        <v>1974.6652799999999</v>
      </c>
      <c r="H187" s="2">
        <f t="shared" si="1"/>
        <v>0.23999999999978172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3635</v>
      </c>
      <c r="D192" s="1">
        <f>'PR-RAS'!E196</f>
        <v>2553.19</v>
      </c>
      <c r="E192" s="1">
        <v>0</v>
      </c>
      <c r="F192" s="1">
        <v>0</v>
      </c>
      <c r="G192" s="2">
        <f t="shared" si="0"/>
        <v>1669.6035800000002</v>
      </c>
      <c r="H192" s="2">
        <f t="shared" si="1"/>
        <v>0.19000000000005457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3635</v>
      </c>
      <c r="D206" s="1">
        <f>'PR-RAS'!E210</f>
        <v>2553.19</v>
      </c>
      <c r="E206" s="1">
        <v>0</v>
      </c>
      <c r="F206" s="1">
        <v>0</v>
      </c>
      <c r="G206" s="2">
        <f t="shared" si="0"/>
        <v>1791.9829000000002</v>
      </c>
      <c r="H206" s="2">
        <f t="shared" si="1"/>
        <v>0.19000000000005457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2259</v>
      </c>
      <c r="D207" s="1">
        <f>'PR-RAS'!E211</f>
        <v>2458.35</v>
      </c>
      <c r="E207" s="1">
        <v>0</v>
      </c>
      <c r="F207" s="1">
        <v>0</v>
      </c>
      <c r="G207" s="2">
        <f t="shared" si="0"/>
        <v>1478.1941999999999</v>
      </c>
      <c r="H207" s="2">
        <f t="shared" si="1"/>
        <v>0.34999999999990905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1147</v>
      </c>
      <c r="D208" s="1">
        <f>'PR-RAS'!E212</f>
        <v>0</v>
      </c>
      <c r="E208" s="1">
        <v>0</v>
      </c>
      <c r="F208" s="1">
        <v>0</v>
      </c>
      <c r="G208" s="2">
        <f t="shared" si="0"/>
        <v>237.429</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229</v>
      </c>
      <c r="D210" s="1">
        <f>'PR-RAS'!E214</f>
        <v>94.84</v>
      </c>
      <c r="E210" s="1">
        <v>0</v>
      </c>
      <c r="F210" s="1">
        <v>0</v>
      </c>
      <c r="G210" s="2">
        <f t="shared" si="0"/>
        <v>87.50412</v>
      </c>
      <c r="H210" s="2">
        <f t="shared" si="1"/>
        <v>0.15999999999999659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571126</v>
      </c>
      <c r="D285" s="1">
        <f>'PR-RAS'!E289</f>
        <v>634752.03</v>
      </c>
      <c r="E285" s="1">
        <v>0</v>
      </c>
      <c r="F285" s="1">
        <v>0</v>
      </c>
      <c r="G285" s="2">
        <f t="shared" si="8"/>
        <v>522738.93703999999</v>
      </c>
      <c r="H285" s="2">
        <f t="shared" si="9"/>
        <v>3.0000000027939677E-2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109426</v>
      </c>
      <c r="D286" s="1">
        <f>'PR-RAS'!E290</f>
        <v>92855.719999999972</v>
      </c>
      <c r="E286" s="1">
        <v>0</v>
      </c>
      <c r="F286" s="1">
        <v>0</v>
      </c>
      <c r="G286" s="2">
        <f t="shared" si="8"/>
        <v>84114.170399999974</v>
      </c>
      <c r="H286" s="2">
        <f t="shared" si="9"/>
        <v>0.28000000002793968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652700</v>
      </c>
      <c r="D288" s="1">
        <f>'PR-RAS'!E292</f>
        <v>762126.27</v>
      </c>
      <c r="E288" s="1">
        <v>0</v>
      </c>
      <c r="F288" s="1">
        <v>0</v>
      </c>
      <c r="G288" s="2">
        <f t="shared" si="8"/>
        <v>624785.37897999992</v>
      </c>
      <c r="H288" s="2">
        <f t="shared" si="9"/>
        <v>0.27000000001862645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2100578</v>
      </c>
      <c r="D293" s="1">
        <f>'PR-RAS'!E298</f>
        <v>0</v>
      </c>
      <c r="E293" s="1">
        <v>0</v>
      </c>
      <c r="F293" s="1">
        <v>0</v>
      </c>
      <c r="G293" s="2">
        <f t="shared" si="8"/>
        <v>613368.77599999995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2100578</v>
      </c>
      <c r="D306" s="1">
        <f>'PR-RAS'!E311</f>
        <v>0</v>
      </c>
      <c r="E306" s="1">
        <v>0</v>
      </c>
      <c r="F306" s="1">
        <v>0</v>
      </c>
      <c r="G306" s="2">
        <f t="shared" si="8"/>
        <v>640676.29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2100578</v>
      </c>
      <c r="D307" s="1">
        <f>'PR-RAS'!E312</f>
        <v>0</v>
      </c>
      <c r="E307" s="1">
        <v>0</v>
      </c>
      <c r="F307" s="1">
        <v>0</v>
      </c>
      <c r="G307" s="2">
        <f t="shared" si="8"/>
        <v>642776.86800000002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2100578</v>
      </c>
      <c r="D308" s="1">
        <f>'PR-RAS'!E313</f>
        <v>0</v>
      </c>
      <c r="E308" s="1">
        <v>0</v>
      </c>
      <c r="F308" s="1">
        <v>0</v>
      </c>
      <c r="G308" s="2">
        <f t="shared" si="8"/>
        <v>644877.446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371596</v>
      </c>
      <c r="D345" s="1">
        <f>'PR-RAS'!E350</f>
        <v>122351.92</v>
      </c>
      <c r="E345" s="1">
        <v>0</v>
      </c>
      <c r="F345" s="1">
        <v>0</v>
      </c>
      <c r="G345" s="2">
        <f t="shared" si="8"/>
        <v>212007.14495999998</v>
      </c>
      <c r="H345" s="2">
        <f t="shared" si="9"/>
        <v>8.000000000174623E-2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240125</v>
      </c>
      <c r="D346" s="1">
        <f>'PR-RAS'!E351</f>
        <v>0</v>
      </c>
      <c r="E346" s="1">
        <v>0</v>
      </c>
      <c r="F346" s="1">
        <v>0</v>
      </c>
      <c r="G346" s="2">
        <f t="shared" si="8"/>
        <v>82843.125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240125</v>
      </c>
      <c r="D351" s="1">
        <f>'PR-RAS'!E356</f>
        <v>0</v>
      </c>
      <c r="E351" s="1">
        <v>0</v>
      </c>
      <c r="F351" s="1">
        <v>0</v>
      </c>
      <c r="G351" s="2">
        <f t="shared" si="8"/>
        <v>84043.75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240125</v>
      </c>
      <c r="D355" s="1">
        <f>'PR-RAS'!E360</f>
        <v>0</v>
      </c>
      <c r="E355" s="1">
        <v>0</v>
      </c>
      <c r="F355" s="1">
        <v>0</v>
      </c>
      <c r="G355" s="2">
        <f t="shared" si="8"/>
        <v>85004.25</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131471</v>
      </c>
      <c r="D358" s="1">
        <f>'PR-RAS'!E363</f>
        <v>122351.92</v>
      </c>
      <c r="E358" s="1">
        <v>0</v>
      </c>
      <c r="F358" s="1">
        <v>0</v>
      </c>
      <c r="G358" s="2">
        <f t="shared" si="8"/>
        <v>134294.41787999999</v>
      </c>
      <c r="H358" s="2">
        <f t="shared" si="9"/>
        <v>8.000000000174623E-2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7259</v>
      </c>
      <c r="D364" s="1">
        <f>'PR-RAS'!E369</f>
        <v>10676</v>
      </c>
      <c r="E364" s="1">
        <v>0</v>
      </c>
      <c r="F364" s="1">
        <v>0</v>
      </c>
      <c r="G364" s="2">
        <f t="shared" si="8"/>
        <v>10385.793</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7259</v>
      </c>
      <c r="D365" s="1">
        <f>'PR-RAS'!E370</f>
        <v>10676</v>
      </c>
      <c r="E365" s="1">
        <v>0</v>
      </c>
      <c r="F365" s="1">
        <v>0</v>
      </c>
      <c r="G365" s="2">
        <f t="shared" si="8"/>
        <v>10414.404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124212</v>
      </c>
      <c r="D378" s="1">
        <f>'PR-RAS'!E383</f>
        <v>111675.92</v>
      </c>
      <c r="E378" s="1">
        <v>0</v>
      </c>
      <c r="F378" s="1">
        <v>0</v>
      </c>
      <c r="G378" s="2">
        <f t="shared" si="8"/>
        <v>131031.56767999999</v>
      </c>
      <c r="H378" s="2">
        <f t="shared" si="9"/>
        <v>8.000000000174623E-2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124212</v>
      </c>
      <c r="D379" s="1">
        <f>'PR-RAS'!E384</f>
        <v>111675.92</v>
      </c>
      <c r="E379" s="1">
        <v>0</v>
      </c>
      <c r="F379" s="1">
        <v>0</v>
      </c>
      <c r="G379" s="2">
        <f t="shared" si="8"/>
        <v>131379.13152</v>
      </c>
      <c r="H379" s="2">
        <f t="shared" si="9"/>
        <v>8.000000000174623E-2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1728982</v>
      </c>
      <c r="D402" s="1">
        <f>'PR-RAS'!E407</f>
        <v>0</v>
      </c>
      <c r="E402" s="1">
        <v>0</v>
      </c>
      <c r="F402" s="1">
        <v>0</v>
      </c>
      <c r="G402" s="2">
        <f t="shared" si="8"/>
        <v>693321.78200000001</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122351.92</v>
      </c>
      <c r="E403" s="1">
        <v>0</v>
      </c>
      <c r="F403" s="1">
        <v>0</v>
      </c>
      <c r="G403" s="2">
        <f t="shared" si="8"/>
        <v>98370.943680000011</v>
      </c>
      <c r="H403" s="2">
        <f t="shared" si="9"/>
        <v>8.000000000174623E-2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1595540.29</v>
      </c>
      <c r="E404" s="1">
        <v>0</v>
      </c>
      <c r="F404" s="1">
        <v>0</v>
      </c>
      <c r="G404" s="2">
        <f t="shared" si="8"/>
        <v>1286005.47374</v>
      </c>
      <c r="H404" s="2">
        <f t="shared" si="9"/>
        <v>0.2900000000372529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133441</v>
      </c>
      <c r="D405" s="1">
        <f>'PR-RAS'!E410</f>
        <v>0</v>
      </c>
      <c r="E405" s="1">
        <v>0</v>
      </c>
      <c r="F405" s="1">
        <v>0</v>
      </c>
      <c r="G405" s="2">
        <f t="shared" si="8"/>
        <v>53910.164000000004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2781130</v>
      </c>
      <c r="D407" s="1">
        <f>'PR-RAS'!E412</f>
        <v>727607.75</v>
      </c>
      <c r="E407" s="1">
        <v>0</v>
      </c>
      <c r="F407" s="1">
        <v>0</v>
      </c>
      <c r="G407" s="2">
        <f t="shared" si="8"/>
        <v>1719956.273</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942722</v>
      </c>
      <c r="D408" s="1">
        <f>'PR-RAS'!E413</f>
        <v>757103.95000000007</v>
      </c>
      <c r="E408" s="1">
        <v>0</v>
      </c>
      <c r="F408" s="1">
        <v>0</v>
      </c>
      <c r="G408" s="2">
        <f t="shared" si="8"/>
        <v>999970.46930000011</v>
      </c>
      <c r="H408" s="2">
        <f t="shared" si="9"/>
        <v>4.9999999930150807E-2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1838408</v>
      </c>
      <c r="D409" s="1">
        <f>'PR-RAS'!E414</f>
        <v>0</v>
      </c>
      <c r="E409" s="1">
        <v>0</v>
      </c>
      <c r="F409" s="1">
        <v>0</v>
      </c>
      <c r="G409" s="2">
        <f t="shared" si="8"/>
        <v>750070.46399999992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29496.20000000007</v>
      </c>
      <c r="E410" s="1">
        <v>0</v>
      </c>
      <c r="F410" s="1">
        <v>0</v>
      </c>
      <c r="G410" s="2">
        <f t="shared" si="8"/>
        <v>24127.891600000057</v>
      </c>
      <c r="H410" s="2">
        <f t="shared" si="9"/>
        <v>0.20000000006984919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519259</v>
      </c>
      <c r="D411" s="1">
        <f>'PR-RAS'!E416</f>
        <v>2357666.56</v>
      </c>
      <c r="E411" s="1">
        <v>0</v>
      </c>
      <c r="F411" s="1">
        <v>0</v>
      </c>
      <c r="G411" s="2">
        <f t="shared" si="8"/>
        <v>2146182.7692</v>
      </c>
      <c r="H411" s="2">
        <f t="shared" si="9"/>
        <v>0.43999999994412065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2781130</v>
      </c>
      <c r="D633" s="1">
        <f>'PR-RAS'!E639</f>
        <v>727607.75</v>
      </c>
      <c r="E633" s="1">
        <v>0</v>
      </c>
      <c r="F633" s="1">
        <v>0</v>
      </c>
      <c r="G633" s="2">
        <f t="shared" si="10"/>
        <v>2677370.3560000001</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942722</v>
      </c>
      <c r="D634" s="1">
        <f>'PR-RAS'!E640</f>
        <v>757103.95000000007</v>
      </c>
      <c r="E634" s="1">
        <v>0</v>
      </c>
      <c r="F634" s="1">
        <v>0</v>
      </c>
      <c r="G634" s="2">
        <f t="shared" si="10"/>
        <v>1555236.6267000001</v>
      </c>
      <c r="H634" s="2">
        <f t="shared" si="11"/>
        <v>4.9999999930150807E-2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1838408</v>
      </c>
      <c r="D635" s="1">
        <f>'PR-RAS'!E641</f>
        <v>0</v>
      </c>
      <c r="E635" s="1">
        <v>0</v>
      </c>
      <c r="F635" s="1">
        <v>0</v>
      </c>
      <c r="G635" s="2">
        <f t="shared" si="10"/>
        <v>1165550.672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29496.20000000007</v>
      </c>
      <c r="E636" s="1">
        <v>0</v>
      </c>
      <c r="F636" s="1">
        <v>0</v>
      </c>
      <c r="G636" s="2">
        <f t="shared" si="10"/>
        <v>37460.174000000086</v>
      </c>
      <c r="H636" s="2">
        <f t="shared" si="11"/>
        <v>0.20000000006984919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519259</v>
      </c>
      <c r="D637" s="1">
        <f>'PR-RAS'!E643</f>
        <v>2357666.56</v>
      </c>
      <c r="E637" s="1">
        <v>0</v>
      </c>
      <c r="F637" s="1">
        <v>0</v>
      </c>
      <c r="G637" s="2">
        <f t="shared" si="10"/>
        <v>3329200.5883200001</v>
      </c>
      <c r="H637" s="2">
        <f t="shared" si="11"/>
        <v>0.43999999994412065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2357667</v>
      </c>
      <c r="D639" s="1">
        <f>'PR-RAS'!E645</f>
        <v>2328170.36</v>
      </c>
      <c r="E639" s="1">
        <v>0</v>
      </c>
      <c r="F639" s="1">
        <v>0</v>
      </c>
      <c r="G639" s="2">
        <f t="shared" si="10"/>
        <v>4474936.9253599998</v>
      </c>
      <c r="H639" s="2">
        <f t="shared" si="11"/>
        <v>0.35999999986961484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34947</v>
      </c>
      <c r="D641" s="1">
        <f>'PR-RAS'!E647</f>
        <v>40824.410000000003</v>
      </c>
      <c r="E641" s="1">
        <v>0</v>
      </c>
      <c r="F641" s="1">
        <v>0</v>
      </c>
      <c r="G641" s="2">
        <f t="shared" si="10"/>
        <v>74621.324800000002</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525246</v>
      </c>
      <c r="D642" s="1">
        <f>'PR-RAS'!E649</f>
        <v>2357679.58</v>
      </c>
      <c r="E642" s="1">
        <v>0</v>
      </c>
      <c r="F642" s="1">
        <v>0</v>
      </c>
      <c r="G642" s="2">
        <f t="shared" si="10"/>
        <v>3359227.9075600002</v>
      </c>
      <c r="H642" s="2">
        <f t="shared" si="11"/>
        <v>0.41999999992549419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2944354</v>
      </c>
      <c r="D643" s="1">
        <f>'PR-RAS'!E650</f>
        <v>746369.06</v>
      </c>
      <c r="E643" s="1">
        <v>0</v>
      </c>
      <c r="F643" s="1">
        <v>0</v>
      </c>
      <c r="G643" s="2">
        <f t="shared" si="10"/>
        <v>2848613.1410400001</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1111921</v>
      </c>
      <c r="D644" s="1">
        <f>'PR-RAS'!E651</f>
        <v>774396.16</v>
      </c>
      <c r="E644" s="1">
        <v>0</v>
      </c>
      <c r="F644" s="1">
        <v>0</v>
      </c>
      <c r="G644" s="2">
        <f t="shared" si="10"/>
        <v>1710838.6647600003</v>
      </c>
      <c r="H644" s="2">
        <f t="shared" si="11"/>
        <v>0.16000000003259629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2357679</v>
      </c>
      <c r="D645" s="1">
        <f>'PR-RAS'!E652</f>
        <v>2329652.48</v>
      </c>
      <c r="E645" s="1">
        <v>0</v>
      </c>
      <c r="F645" s="1">
        <v>0</v>
      </c>
      <c r="G645" s="2">
        <f t="shared" si="10"/>
        <v>4518937.6702399999</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18257.73</v>
      </c>
      <c r="E668" s="1">
        <v>0</v>
      </c>
      <c r="F668" s="1">
        <v>0</v>
      </c>
      <c r="G668" s="2">
        <f t="shared" si="10"/>
        <v>24355.811819999999</v>
      </c>
      <c r="H668" s="2">
        <f t="shared" si="11"/>
        <v>0.27000000000043656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60000</v>
      </c>
      <c r="D670" s="1">
        <f>'PR-RAS'!E677</f>
        <v>45000</v>
      </c>
      <c r="E670" s="1">
        <v>0</v>
      </c>
      <c r="F670" s="1">
        <v>0</v>
      </c>
      <c r="G670" s="2">
        <f t="shared" si="10"/>
        <v>100350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15229</v>
      </c>
      <c r="D703" s="1">
        <f>'PR-RAS'!E710</f>
        <v>18185.599999999999</v>
      </c>
      <c r="E703" s="1">
        <v>0</v>
      </c>
      <c r="F703" s="1">
        <v>0</v>
      </c>
      <c r="G703" s="2">
        <f t="shared" si="10"/>
        <v>36223.340399999994</v>
      </c>
      <c r="H703" s="2">
        <f t="shared" si="11"/>
        <v>0.40000000000145519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10440</v>
      </c>
      <c r="D711" s="1">
        <f>'PR-RAS'!E718</f>
        <v>10005</v>
      </c>
      <c r="E711" s="1">
        <v>0</v>
      </c>
      <c r="F711" s="1">
        <v>0</v>
      </c>
      <c r="G711" s="2">
        <f t="shared" si="10"/>
        <v>21619.5</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400</v>
      </c>
      <c r="E713" s="1">
        <v>0</v>
      </c>
      <c r="F713" s="1">
        <v>0</v>
      </c>
      <c r="G713" s="2">
        <f t="shared" si="10"/>
        <v>569.6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15972</v>
      </c>
      <c r="D715" s="1">
        <f>'PR-RAS'!E722</f>
        <v>40129.1</v>
      </c>
      <c r="E715" s="1">
        <v>0</v>
      </c>
      <c r="F715" s="1">
        <v>0</v>
      </c>
      <c r="G715" s="2">
        <f t="shared" si="10"/>
        <v>68708.362799999988</v>
      </c>
      <c r="H715" s="2">
        <f t="shared" si="11"/>
        <v>9.9999999998544808E-2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4060</v>
      </c>
      <c r="D719" s="1">
        <f>'PR-RAS'!E726</f>
        <v>3923.5</v>
      </c>
      <c r="E719" s="1">
        <v>0</v>
      </c>
      <c r="F719" s="1">
        <v>0</v>
      </c>
      <c r="G719" s="2">
        <f t="shared" si="10"/>
        <v>8549.2260000000006</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3235427</v>
      </c>
      <c r="D984" s="6">
        <f>BILANCA!E6</f>
        <v>3168024.9800000004</v>
      </c>
      <c r="E984" s="6">
        <v>0</v>
      </c>
      <c r="F984" s="6">
        <v>0</v>
      </c>
      <c r="G984" s="7">
        <f t="shared" ref="G984:G1241" si="22">B984/1000*C984+B984/500*D984</f>
        <v>9571.4769600000018</v>
      </c>
      <c r="H984" s="7">
        <f t="shared" si="19"/>
        <v>1.9999999552965164E-2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842714</v>
      </c>
      <c r="D985" s="1">
        <f>BILANCA!E7</f>
        <v>797536.75999999989</v>
      </c>
      <c r="E985" s="1">
        <v>0</v>
      </c>
      <c r="F985" s="1">
        <v>0</v>
      </c>
      <c r="G985" s="2">
        <f t="shared" si="22"/>
        <v>4875.5750399999997</v>
      </c>
      <c r="H985" s="2">
        <f t="shared" si="19"/>
        <v>0.2400000001071021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360125</v>
      </c>
      <c r="D986" s="1">
        <f>BILANCA!E8</f>
        <v>360125</v>
      </c>
      <c r="E986" s="1">
        <v>0</v>
      </c>
      <c r="F986" s="1">
        <v>0</v>
      </c>
      <c r="G986" s="2">
        <f t="shared" si="22"/>
        <v>3241.125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360125</v>
      </c>
      <c r="D988" s="1">
        <f>BILANCA!E10</f>
        <v>360125</v>
      </c>
      <c r="E988" s="1">
        <v>0</v>
      </c>
      <c r="F988" s="1">
        <v>0</v>
      </c>
      <c r="G988" s="2">
        <f t="shared" si="22"/>
        <v>5401.875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480862</v>
      </c>
      <c r="D990" s="1">
        <f>BILANCA!E12</f>
        <v>435684.75999999989</v>
      </c>
      <c r="E990" s="1">
        <v>0</v>
      </c>
      <c r="F990" s="1">
        <v>0</v>
      </c>
      <c r="G990" s="2">
        <f t="shared" si="22"/>
        <v>9465.6206399999992</v>
      </c>
      <c r="H990" s="2">
        <f t="shared" si="19"/>
        <v>0.2400000001071021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22673</v>
      </c>
      <c r="D997" s="1">
        <f>BILANCA!E19</f>
        <v>25992.72000000003</v>
      </c>
      <c r="E997" s="1">
        <v>0</v>
      </c>
      <c r="F997" s="1">
        <v>0</v>
      </c>
      <c r="G997" s="2">
        <f t="shared" si="22"/>
        <v>1045.2181600000008</v>
      </c>
      <c r="H997" s="2">
        <f t="shared" si="19"/>
        <v>0.27999999996973202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273363</v>
      </c>
      <c r="D998" s="1">
        <f>BILANCA!E20</f>
        <v>284038.96999999997</v>
      </c>
      <c r="E998" s="1">
        <v>0</v>
      </c>
      <c r="F998" s="1">
        <v>0</v>
      </c>
      <c r="G998" s="2">
        <f t="shared" si="22"/>
        <v>12621.614099999999</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2200</v>
      </c>
      <c r="D999" s="1">
        <f>BILANCA!E21</f>
        <v>2200</v>
      </c>
      <c r="E999" s="1">
        <v>0</v>
      </c>
      <c r="F999" s="1">
        <v>0</v>
      </c>
      <c r="G999" s="2">
        <f t="shared" si="22"/>
        <v>105.60000000000001</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10130</v>
      </c>
      <c r="D1000" s="1">
        <f>BILANCA!E22</f>
        <v>10129.780000000001</v>
      </c>
      <c r="E1000" s="1">
        <v>0</v>
      </c>
      <c r="F1000" s="1">
        <v>0</v>
      </c>
      <c r="G1000" s="2">
        <f t="shared" si="22"/>
        <v>516.62252000000001</v>
      </c>
      <c r="H1000" s="2">
        <f t="shared" si="19"/>
        <v>0.21999999999934516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15212</v>
      </c>
      <c r="D1002" s="1">
        <f>BILANCA!E24</f>
        <v>15210.58</v>
      </c>
      <c r="E1002" s="1">
        <v>0</v>
      </c>
      <c r="F1002" s="1">
        <v>0</v>
      </c>
      <c r="G1002" s="2">
        <f t="shared" si="22"/>
        <v>867.03003999999999</v>
      </c>
      <c r="H1002" s="2">
        <f t="shared" si="19"/>
        <v>0.42000000000007276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278232</v>
      </c>
      <c r="D1006" s="1">
        <f>BILANCA!E28</f>
        <v>285586.61</v>
      </c>
      <c r="E1006" s="1">
        <v>0</v>
      </c>
      <c r="F1006" s="1">
        <v>0</v>
      </c>
      <c r="G1006" s="2">
        <f t="shared" si="22"/>
        <v>19536.320059999998</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455619</v>
      </c>
      <c r="D1013" s="1">
        <f>BILANCA!E35</f>
        <v>409403.31999999983</v>
      </c>
      <c r="E1013" s="1">
        <v>0</v>
      </c>
      <c r="F1013" s="1">
        <v>0</v>
      </c>
      <c r="G1013" s="2">
        <f t="shared" si="22"/>
        <v>38232.769199999988</v>
      </c>
      <c r="H1013" s="2">
        <f t="shared" si="19"/>
        <v>0.31999999983236194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2546835</v>
      </c>
      <c r="D1014" s="1">
        <f>BILANCA!E36</f>
        <v>2658511.11</v>
      </c>
      <c r="E1014" s="1">
        <v>0</v>
      </c>
      <c r="F1014" s="1">
        <v>0</v>
      </c>
      <c r="G1014" s="2">
        <f t="shared" si="22"/>
        <v>243779.57381999999</v>
      </c>
      <c r="H1014" s="2">
        <f t="shared" si="19"/>
        <v>0.10999999986961484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2091216</v>
      </c>
      <c r="D1018" s="1">
        <f>BILANCA!E40</f>
        <v>2249107.79</v>
      </c>
      <c r="E1018" s="1">
        <v>0</v>
      </c>
      <c r="F1018" s="1">
        <v>0</v>
      </c>
      <c r="G1018" s="2">
        <f t="shared" si="22"/>
        <v>230630.10530000005</v>
      </c>
      <c r="H1018" s="2">
        <f t="shared" si="19"/>
        <v>0.2099999999627471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2570</v>
      </c>
      <c r="D1023" s="1">
        <f>BILANCA!E45</f>
        <v>288.72000000000116</v>
      </c>
      <c r="E1023" s="1">
        <v>0</v>
      </c>
      <c r="F1023" s="1">
        <v>0</v>
      </c>
      <c r="G1023" s="2">
        <f t="shared" si="22"/>
        <v>125.8976000000001</v>
      </c>
      <c r="H1023" s="2">
        <f t="shared" si="19"/>
        <v>0.27999999999883585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12950</v>
      </c>
      <c r="D1025" s="1">
        <f>BILANCA!E47</f>
        <v>12950.43</v>
      </c>
      <c r="E1025" s="1">
        <v>0</v>
      </c>
      <c r="F1025" s="1">
        <v>0</v>
      </c>
      <c r="G1025" s="2">
        <f t="shared" si="22"/>
        <v>1631.73612</v>
      </c>
      <c r="H1025" s="2">
        <f t="shared" si="19"/>
        <v>0.43000000000029104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38539</v>
      </c>
      <c r="D1026" s="1">
        <f>BILANCA!E48</f>
        <v>37530.04</v>
      </c>
      <c r="E1026" s="1">
        <v>0</v>
      </c>
      <c r="F1026" s="1">
        <v>0</v>
      </c>
      <c r="G1026" s="2">
        <f t="shared" si="22"/>
        <v>4884.76044</v>
      </c>
      <c r="H1026" s="2">
        <f t="shared" si="19"/>
        <v>4.0000000000873115E-2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48919</v>
      </c>
      <c r="D1028" s="1">
        <f>BILANCA!E50</f>
        <v>50191.75</v>
      </c>
      <c r="E1028" s="1">
        <v>0</v>
      </c>
      <c r="F1028" s="1">
        <v>0</v>
      </c>
      <c r="G1028" s="2">
        <f t="shared" si="22"/>
        <v>6718.6124999999993</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1727</v>
      </c>
      <c r="D1029" s="1">
        <f>BILANCA!E51</f>
        <v>1727</v>
      </c>
      <c r="E1029" s="1">
        <v>0</v>
      </c>
      <c r="F1029" s="1">
        <v>0</v>
      </c>
      <c r="G1029" s="2">
        <f t="shared" si="22"/>
        <v>238.32599999999996</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66806</v>
      </c>
      <c r="D1032" s="1">
        <f>BILANCA!E54</f>
        <v>68697.56</v>
      </c>
      <c r="E1032" s="1">
        <v>0</v>
      </c>
      <c r="F1032" s="1">
        <v>0</v>
      </c>
      <c r="G1032" s="2">
        <f t="shared" si="22"/>
        <v>10005.854880000001</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66806</v>
      </c>
      <c r="D1033" s="1">
        <f>BILANCA!E55</f>
        <v>68697.56</v>
      </c>
      <c r="E1033" s="1">
        <v>0</v>
      </c>
      <c r="F1033" s="1">
        <v>0</v>
      </c>
      <c r="G1033" s="2">
        <f t="shared" si="22"/>
        <v>10210.056</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2392713</v>
      </c>
      <c r="D1046" s="1">
        <f>BILANCA!E68</f>
        <v>2370488.2200000007</v>
      </c>
      <c r="E1046" s="1">
        <v>0</v>
      </c>
      <c r="F1046" s="1">
        <v>0</v>
      </c>
      <c r="G1046" s="2">
        <f t="shared" si="22"/>
        <v>449422.43472000008</v>
      </c>
      <c r="H1046" s="2">
        <f t="shared" si="19"/>
        <v>0.22000000067055225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2357679</v>
      </c>
      <c r="D1047" s="1">
        <f>BILANCA!E69</f>
        <v>2329652.4800000004</v>
      </c>
      <c r="E1047" s="1">
        <v>0</v>
      </c>
      <c r="F1047" s="1">
        <v>0</v>
      </c>
      <c r="G1047" s="2">
        <f t="shared" si="22"/>
        <v>449086.97344000009</v>
      </c>
      <c r="H1047" s="2">
        <f t="shared" si="19"/>
        <v>0.48000000044703484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2357563</v>
      </c>
      <c r="D1048" s="1">
        <f>BILANCA!E70</f>
        <v>2329633.7400000002</v>
      </c>
      <c r="E1048" s="1">
        <v>0</v>
      </c>
      <c r="F1048" s="1">
        <v>0</v>
      </c>
      <c r="G1048" s="2">
        <f t="shared" si="22"/>
        <v>456093.98120000004</v>
      </c>
      <c r="H1048" s="2">
        <f t="shared" si="19"/>
        <v>0.25999999977648258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2357563</v>
      </c>
      <c r="D1050" s="1">
        <f>BILANCA!E72</f>
        <v>2329633.7400000002</v>
      </c>
      <c r="E1050" s="1">
        <v>0</v>
      </c>
      <c r="F1050" s="1">
        <v>0</v>
      </c>
      <c r="G1050" s="2">
        <f t="shared" si="22"/>
        <v>470127.64216000005</v>
      </c>
      <c r="H1050" s="2">
        <f t="shared" si="19"/>
        <v>0.25999999977648258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116</v>
      </c>
      <c r="D1054" s="1">
        <f>BILANCA!E76</f>
        <v>18.739999999999998</v>
      </c>
      <c r="E1054" s="1">
        <v>0</v>
      </c>
      <c r="F1054" s="1">
        <v>0</v>
      </c>
      <c r="G1054" s="2">
        <f t="shared" si="22"/>
        <v>10.897079999999999</v>
      </c>
      <c r="H1054" s="2">
        <f t="shared" si="19"/>
        <v>0.26000000000000156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v>
      </c>
      <c r="D1056" s="1">
        <f>BILANCA!E78</f>
        <v>11.33</v>
      </c>
      <c r="E1056" s="1">
        <v>0</v>
      </c>
      <c r="F1056" s="1">
        <v>0</v>
      </c>
      <c r="G1056" s="2">
        <f t="shared" si="22"/>
        <v>8.0051799999999993</v>
      </c>
      <c r="H1056" s="2">
        <f t="shared" si="19"/>
        <v>0.33000000000000007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87</v>
      </c>
      <c r="D1062" s="1">
        <f>BILANCA!E84</f>
        <v>11.33</v>
      </c>
      <c r="E1062" s="1">
        <v>0</v>
      </c>
      <c r="F1062" s="1">
        <v>0</v>
      </c>
      <c r="G1062" s="2">
        <f t="shared" si="22"/>
        <v>8.6631400000000003</v>
      </c>
      <c r="H1062" s="2">
        <f t="shared" si="19"/>
        <v>0.33000000000000007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34947</v>
      </c>
      <c r="D1148" s="1">
        <f>BILANCA!E170</f>
        <v>40824.410000000003</v>
      </c>
      <c r="E1148" s="1">
        <v>0</v>
      </c>
      <c r="F1148" s="1">
        <v>0</v>
      </c>
      <c r="G1148" s="2">
        <f t="shared" si="22"/>
        <v>19238.310300000001</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34947</v>
      </c>
      <c r="D1151" s="1">
        <f>BILANCA!E173</f>
        <v>40824.410000000003</v>
      </c>
      <c r="E1151" s="1">
        <v>0</v>
      </c>
      <c r="F1151" s="1">
        <v>0</v>
      </c>
      <c r="G1151" s="2">
        <f t="shared" si="22"/>
        <v>19588.097760000004</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3235427</v>
      </c>
      <c r="D1152" s="1">
        <f>BILANCA!E175</f>
        <v>3168024.9800000004</v>
      </c>
      <c r="E1152" s="1">
        <v>0</v>
      </c>
      <c r="F1152" s="1">
        <v>0</v>
      </c>
      <c r="G1152" s="2">
        <f t="shared" si="22"/>
        <v>1617579.6062400001</v>
      </c>
      <c r="H1152" s="2">
        <f t="shared" si="23"/>
        <v>1.9999999552965164E-2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35049</v>
      </c>
      <c r="D1153" s="1">
        <f>BILANCA!E176</f>
        <v>42319.46</v>
      </c>
      <c r="E1153" s="1">
        <v>0</v>
      </c>
      <c r="F1153" s="1">
        <v>0</v>
      </c>
      <c r="G1153" s="2">
        <f t="shared" si="22"/>
        <v>20346.946400000001</v>
      </c>
      <c r="H1153" s="2">
        <f t="shared" si="23"/>
        <v>0.45999999999912689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34949</v>
      </c>
      <c r="D1154" s="1">
        <f>BILANCA!E177</f>
        <v>42319.46</v>
      </c>
      <c r="E1154" s="1">
        <v>0</v>
      </c>
      <c r="F1154" s="1">
        <v>0</v>
      </c>
      <c r="G1154" s="2">
        <f t="shared" si="22"/>
        <v>20449.534319999999</v>
      </c>
      <c r="H1154" s="2">
        <f t="shared" si="23"/>
        <v>0.45999999999912689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34949</v>
      </c>
      <c r="D1155" s="1">
        <f>BILANCA!E178</f>
        <v>39954.379999999997</v>
      </c>
      <c r="E1155" s="1">
        <v>0</v>
      </c>
      <c r="F1155" s="1">
        <v>0</v>
      </c>
      <c r="G1155" s="2">
        <f t="shared" si="22"/>
        <v>19755.534719999996</v>
      </c>
      <c r="H1155" s="2">
        <f t="shared" si="23"/>
        <v>0.37999999999738066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2365.08</v>
      </c>
      <c r="E1156" s="1">
        <v>0</v>
      </c>
      <c r="F1156" s="1">
        <v>0</v>
      </c>
      <c r="G1156" s="2">
        <f t="shared" si="22"/>
        <v>818.31767999999988</v>
      </c>
      <c r="H1156" s="2">
        <f t="shared" si="23"/>
        <v>7.999999999992724E-2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100</v>
      </c>
      <c r="D1166" s="1">
        <f>BILANCA!E189</f>
        <v>0</v>
      </c>
      <c r="E1166" s="1">
        <v>0</v>
      </c>
      <c r="F1166" s="1">
        <v>0</v>
      </c>
      <c r="G1166" s="2">
        <f t="shared" si="22"/>
        <v>18.3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3200378</v>
      </c>
      <c r="D1214" s="1">
        <f>BILANCA!E237</f>
        <v>3125705.5200000005</v>
      </c>
      <c r="E1214" s="1">
        <v>0</v>
      </c>
      <c r="F1214" s="1">
        <v>0</v>
      </c>
      <c r="G1214" s="2">
        <f t="shared" si="22"/>
        <v>2183363.2682400006</v>
      </c>
      <c r="H1214" s="2">
        <f t="shared" si="23"/>
        <v>0.47999999951571226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842711</v>
      </c>
      <c r="D1215" s="1">
        <f>BILANCA!E238</f>
        <v>797535.15999999992</v>
      </c>
      <c r="E1215" s="1">
        <v>0</v>
      </c>
      <c r="F1215" s="1">
        <v>0</v>
      </c>
      <c r="G1215" s="2">
        <f t="shared" si="22"/>
        <v>565565.26624000003</v>
      </c>
      <c r="H1215" s="2">
        <f t="shared" si="23"/>
        <v>0.15999999991618097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842711</v>
      </c>
      <c r="D1216" s="1">
        <f>BILANCA!E239</f>
        <v>797535.15999999992</v>
      </c>
      <c r="E1216" s="1">
        <v>0</v>
      </c>
      <c r="F1216" s="1">
        <v>0</v>
      </c>
      <c r="G1216" s="2">
        <f t="shared" si="22"/>
        <v>568003.04755999998</v>
      </c>
      <c r="H1216" s="2">
        <f t="shared" si="23"/>
        <v>0.15999999991618097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464042</v>
      </c>
      <c r="D1217" s="1">
        <f>BILANCA!E240</f>
        <v>418865.81</v>
      </c>
      <c r="E1217" s="1">
        <v>0</v>
      </c>
      <c r="F1217" s="1">
        <v>0</v>
      </c>
      <c r="G1217" s="2">
        <f t="shared" si="22"/>
        <v>304615.02708000003</v>
      </c>
      <c r="H1217" s="2">
        <f t="shared" si="23"/>
        <v>0.19000000000232831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378669</v>
      </c>
      <c r="D1218" s="1">
        <f>BILANCA!E241</f>
        <v>378669.35</v>
      </c>
      <c r="E1218" s="1">
        <v>0</v>
      </c>
      <c r="F1218" s="1">
        <v>0</v>
      </c>
      <c r="G1218" s="2">
        <f t="shared" si="22"/>
        <v>266961.80949999997</v>
      </c>
      <c r="H1218" s="2">
        <f t="shared" si="23"/>
        <v>0.34999999997671694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2357667</v>
      </c>
      <c r="D1222" s="1">
        <f>BILANCA!E245</f>
        <v>2328170.3600000003</v>
      </c>
      <c r="E1222" s="1">
        <v>0</v>
      </c>
      <c r="F1222" s="1">
        <v>0</v>
      </c>
      <c r="G1222" s="2">
        <f t="shared" si="22"/>
        <v>1676347.8450800001</v>
      </c>
      <c r="H1222" s="2">
        <f t="shared" si="23"/>
        <v>0.36000000033527613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2357667</v>
      </c>
      <c r="D1223" s="1">
        <f>BILANCA!E246</f>
        <v>2328170.3600000003</v>
      </c>
      <c r="E1223" s="1">
        <v>0</v>
      </c>
      <c r="F1223" s="1">
        <v>0</v>
      </c>
      <c r="G1223" s="2">
        <f t="shared" si="22"/>
        <v>1683361.8528</v>
      </c>
      <c r="H1223" s="2">
        <f t="shared" si="23"/>
        <v>0.36000000033527613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762127</v>
      </c>
      <c r="D1224" s="1">
        <f>BILANCA!E247</f>
        <v>854981.99</v>
      </c>
      <c r="E1224" s="1">
        <v>0</v>
      </c>
      <c r="F1224" s="1">
        <v>0</v>
      </c>
      <c r="G1224" s="2">
        <f t="shared" si="22"/>
        <v>595773.92617999995</v>
      </c>
      <c r="H1224" s="2">
        <f t="shared" si="23"/>
        <v>1.0000000009313226E-2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1595540</v>
      </c>
      <c r="D1225" s="1">
        <f>BILANCA!E248</f>
        <v>1473188.37</v>
      </c>
      <c r="E1225" s="1">
        <v>0</v>
      </c>
      <c r="F1225" s="1">
        <v>0</v>
      </c>
      <c r="G1225" s="2">
        <f t="shared" si="22"/>
        <v>1099143.8510799999</v>
      </c>
      <c r="H1225" s="2">
        <f t="shared" si="23"/>
        <v>0.37000000011175871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2365.08</v>
      </c>
      <c r="E1263" s="1">
        <v>0</v>
      </c>
      <c r="F1263" s="1">
        <v>0</v>
      </c>
      <c r="G1263" s="2">
        <f t="shared" si="24"/>
        <v>1324.4448</v>
      </c>
      <c r="H1263" s="2">
        <f t="shared" si="23"/>
        <v>7.999999999992724E-2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34949</v>
      </c>
      <c r="D1264" s="1">
        <f>BILANCA!E288</f>
        <v>39954.379999999997</v>
      </c>
      <c r="E1264" s="1">
        <v>0</v>
      </c>
      <c r="F1264" s="1">
        <v>0</v>
      </c>
      <c r="G1264" s="2">
        <f t="shared" si="24"/>
        <v>32275.030560000003</v>
      </c>
      <c r="H1264" s="2">
        <f t="shared" si="23"/>
        <v>0.37999999999738066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100</v>
      </c>
      <c r="D1265" s="1">
        <f>BILANCA!E289</f>
        <v>0</v>
      </c>
      <c r="E1265" s="1">
        <v>0</v>
      </c>
      <c r="F1265" s="1">
        <v>0</v>
      </c>
      <c r="G1265" s="2">
        <f t="shared" si="24"/>
        <v>28.199999999999996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942722</v>
      </c>
      <c r="D1401" s="1">
        <f>'RAS-funkcijski'!E107</f>
        <v>757103.95</v>
      </c>
      <c r="E1401" s="1">
        <v>0</v>
      </c>
      <c r="F1401" s="1">
        <v>0</v>
      </c>
      <c r="G1401" s="2">
        <f t="shared" si="24"/>
        <v>253063.77969999996</v>
      </c>
      <c r="H1401" s="2">
        <f t="shared" si="27"/>
        <v>5.0000000046566129E-2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942722</v>
      </c>
      <c r="D1403" s="1">
        <f>'RAS-funkcijski'!E109</f>
        <v>757103.95</v>
      </c>
      <c r="E1403" s="1">
        <v>0</v>
      </c>
      <c r="F1403" s="1">
        <v>0</v>
      </c>
      <c r="G1403" s="2">
        <f t="shared" si="24"/>
        <v>257977.63949999999</v>
      </c>
      <c r="H1403" s="2">
        <f t="shared" si="27"/>
        <v>5.0000000046566129E-2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942722</v>
      </c>
      <c r="D1435" s="13">
        <f>'RAS-funkcijski'!E141</f>
        <v>757103.95</v>
      </c>
      <c r="E1435" s="13">
        <v>0</v>
      </c>
      <c r="F1435" s="13">
        <v>0</v>
      </c>
      <c r="G1435" s="14">
        <f t="shared" si="24"/>
        <v>336599.39630000002</v>
      </c>
      <c r="H1435" s="14">
        <f t="shared" si="27"/>
        <v>5.0000000046566129E-2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27222</v>
      </c>
      <c r="D1436" s="6">
        <f>'P-VRIO'!E5</f>
        <v>0</v>
      </c>
      <c r="E1436" s="6">
        <v>0</v>
      </c>
      <c r="F1436" s="6">
        <v>0</v>
      </c>
      <c r="G1436" s="7">
        <f t="shared" si="24"/>
        <v>27.222000000000001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27222</v>
      </c>
      <c r="D1437" s="1">
        <f>'P-VRIO'!E6</f>
        <v>0</v>
      </c>
      <c r="E1437" s="1">
        <v>0</v>
      </c>
      <c r="F1437" s="1">
        <v>0</v>
      </c>
      <c r="G1437" s="2">
        <f t="shared" si="24"/>
        <v>54.444000000000003</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27222</v>
      </c>
      <c r="D1438" s="1">
        <f>'P-VRIO'!E7</f>
        <v>0</v>
      </c>
      <c r="E1438" s="1">
        <v>0</v>
      </c>
      <c r="F1438" s="1">
        <v>0</v>
      </c>
      <c r="G1438" s="2">
        <f t="shared" si="24"/>
        <v>81.665999999999997</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27222</v>
      </c>
      <c r="D1439" s="1">
        <f>'P-VRIO'!E8</f>
        <v>0</v>
      </c>
      <c r="E1439" s="1">
        <v>0</v>
      </c>
      <c r="F1439" s="1">
        <v>0</v>
      </c>
      <c r="G1439" s="2">
        <f t="shared" si="24"/>
        <v>108.88800000000001</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35049</v>
      </c>
      <c r="D1480" s="6"/>
      <c r="E1480" s="6">
        <v>0</v>
      </c>
      <c r="F1480" s="6">
        <v>0</v>
      </c>
      <c r="G1480" s="7">
        <f t="shared" ref="G1480:G1580" si="34">B1480/1000*C1480</f>
        <v>35.048999999999999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762366.05</v>
      </c>
      <c r="D1481" s="1">
        <v>0</v>
      </c>
      <c r="E1481" s="1">
        <v>0</v>
      </c>
      <c r="F1481" s="1">
        <v>0</v>
      </c>
      <c r="G1481" s="2">
        <f t="shared" si="34"/>
        <v>1524.7321000000002</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629718.20000000007</v>
      </c>
      <c r="D1483" s="1">
        <v>0</v>
      </c>
      <c r="E1483" s="1">
        <v>0</v>
      </c>
      <c r="F1483" s="1">
        <v>0</v>
      </c>
      <c r="G1483" s="2">
        <f t="shared" si="34"/>
        <v>2518.8728000000006</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460924.27</v>
      </c>
      <c r="D1484" s="1">
        <v>0</v>
      </c>
      <c r="E1484" s="1">
        <v>0</v>
      </c>
      <c r="F1484" s="1">
        <v>0</v>
      </c>
      <c r="G1484" s="2">
        <f t="shared" si="34"/>
        <v>2304.6213500000003</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166335.17000000001</v>
      </c>
      <c r="D1485" s="1">
        <v>0</v>
      </c>
      <c r="E1485" s="1">
        <v>0</v>
      </c>
      <c r="F1485" s="1">
        <v>0</v>
      </c>
      <c r="G1485" s="2">
        <f t="shared" si="34"/>
        <v>998.01102000000014</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2458.35</v>
      </c>
      <c r="D1486" s="1">
        <v>0</v>
      </c>
      <c r="E1486" s="1">
        <v>0</v>
      </c>
      <c r="F1486" s="1">
        <v>0</v>
      </c>
      <c r="G1486" s="2">
        <f t="shared" si="34"/>
        <v>17.208449999999999</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0.41</v>
      </c>
      <c r="D1491" s="1">
        <v>0</v>
      </c>
      <c r="E1491" s="1">
        <v>0</v>
      </c>
      <c r="F1491" s="1">
        <v>0</v>
      </c>
      <c r="G1491" s="2">
        <f t="shared" si="34"/>
        <v>4.9199999999999999E-3</v>
      </c>
      <c r="H1491" s="2">
        <f t="shared" si="35"/>
        <v>0.41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132647.85</v>
      </c>
      <c r="D1492" s="1">
        <v>0</v>
      </c>
      <c r="E1492" s="1">
        <v>0</v>
      </c>
      <c r="F1492" s="1">
        <v>0</v>
      </c>
      <c r="G1492" s="2">
        <f t="shared" si="34"/>
        <v>1724.4220499999999</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755095.59</v>
      </c>
      <c r="D1499" s="1">
        <v>0</v>
      </c>
      <c r="E1499" s="1">
        <v>0</v>
      </c>
      <c r="F1499" s="1">
        <v>0</v>
      </c>
      <c r="G1499" s="2">
        <f t="shared" si="34"/>
        <v>15101.9118</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622347.74</v>
      </c>
      <c r="D1501" s="1">
        <v>0</v>
      </c>
      <c r="E1501" s="1">
        <v>0</v>
      </c>
      <c r="F1501" s="1">
        <v>0</v>
      </c>
      <c r="G1501" s="2">
        <f t="shared" si="34"/>
        <v>13691.65028</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455049.29</v>
      </c>
      <c r="D1502" s="1">
        <v>0</v>
      </c>
      <c r="E1502" s="1">
        <v>0</v>
      </c>
      <c r="F1502" s="1">
        <v>0</v>
      </c>
      <c r="G1502" s="2">
        <f t="shared" si="34"/>
        <v>10466.133669999999</v>
      </c>
      <c r="H1502" s="2">
        <f t="shared" si="35"/>
        <v>0.28999999997904524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164840.1</v>
      </c>
      <c r="D1503" s="1">
        <v>0</v>
      </c>
      <c r="E1503" s="1">
        <v>0</v>
      </c>
      <c r="F1503" s="1">
        <v>0</v>
      </c>
      <c r="G1503" s="2">
        <f t="shared" si="34"/>
        <v>3956.1624000000002</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2458.35</v>
      </c>
      <c r="D1504" s="1">
        <v>0</v>
      </c>
      <c r="E1504" s="1">
        <v>0</v>
      </c>
      <c r="F1504" s="1">
        <v>0</v>
      </c>
      <c r="G1504" s="2">
        <f t="shared" si="34"/>
        <v>61.458750000000002</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132747.85</v>
      </c>
      <c r="D1510" s="1">
        <v>0</v>
      </c>
      <c r="E1510" s="1">
        <v>0</v>
      </c>
      <c r="F1510" s="1">
        <v>0</v>
      </c>
      <c r="G1510" s="2">
        <f t="shared" si="34"/>
        <v>4115.1833500000002</v>
      </c>
      <c r="H1510" s="2">
        <f t="shared" si="35"/>
        <v>0.14999999999417923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42319.460000000079</v>
      </c>
      <c r="D1517" s="1">
        <v>0</v>
      </c>
      <c r="E1517" s="1">
        <v>0</v>
      </c>
      <c r="F1517" s="1">
        <v>0</v>
      </c>
      <c r="G1517" s="2">
        <f t="shared" si="34"/>
        <v>1608.139480000003</v>
      </c>
      <c r="H1517" s="2">
        <f t="shared" si="35"/>
        <v>0.46000000007916242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42319.46</v>
      </c>
      <c r="D1576" s="1">
        <v>0</v>
      </c>
      <c r="E1576" s="1">
        <v>0</v>
      </c>
      <c r="F1576" s="1">
        <v>0</v>
      </c>
      <c r="G1576" s="2">
        <f t="shared" si="34"/>
        <v>4104.9876199999999</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42319.46</v>
      </c>
      <c r="D1578" s="1">
        <v>0</v>
      </c>
      <c r="E1578" s="1">
        <v>0</v>
      </c>
      <c r="F1578" s="1">
        <v>0</v>
      </c>
      <c r="G1578" s="2">
        <f t="shared" si="34"/>
        <v>4189.6265400000002</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30533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680552</v>
      </c>
      <c r="I16" s="172">
        <f>'PR-RAS'!E6</f>
        <v>727607.75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571126</v>
      </c>
      <c r="I17" s="172">
        <f>'PR-RAS'!E151</f>
        <v>634752.03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2357667</v>
      </c>
      <c r="I18" s="172">
        <f>'PR-RAS'!E645</f>
        <v>2328170.36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842714</v>
      </c>
      <c r="I20" s="175">
        <f>BILANCA!E7</f>
        <v>797536.75999999989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2392713</v>
      </c>
      <c r="I21" s="177">
        <f>BILANCA!E68</f>
        <v>2370488.2200000007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35049</v>
      </c>
      <c r="I22" s="177">
        <f>BILANCA!E176</f>
        <v>42319.46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3200378</v>
      </c>
      <c r="I23" s="179">
        <f>BILANCA!E237</f>
        <v>3125705.5200000005</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942722</v>
      </c>
      <c r="I28" s="181">
        <f>'RAS-funkcijski'!E141</f>
        <v>757103.95</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27222</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35049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42319.460000000079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42319.46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853" zoomScaleNormal="100" workbookViewId="0">
      <selection activeCell="E648" sqref="E64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680552</v>
      </c>
      <c r="E6" s="53">
        <f>E7+E44+E50+E82+E106+E124+E133+E139</f>
        <v>727607.75</v>
      </c>
      <c r="F6" s="54">
        <f t="shared" ref="F6:F131" si="0">IF(D6&lt;&gt;0,IF(E6/D6&gt;=100,"&gt;&gt;100",E6/D6*100),"-")</f>
        <v>106.91435040966743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60000</v>
      </c>
      <c r="E50" s="53">
        <f>E51+E54+E59+E62+E65+E68+E71+E74+E77</f>
        <v>63257.729999999996</v>
      </c>
      <c r="F50" s="54">
        <f t="shared" si="0"/>
        <v>105.42954999999998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60000</v>
      </c>
      <c r="E68" s="53">
        <f t="shared" si="15"/>
        <v>63257.729999999996</v>
      </c>
      <c r="F68" s="54">
        <f t="shared" si="0"/>
        <v>105.42954999999998</v>
      </c>
    </row>
    <row r="69" spans="1:6" ht="12.75" customHeight="1" x14ac:dyDescent="0.2">
      <c r="A69" s="55" t="s">
        <v>181</v>
      </c>
      <c r="B69" s="87" t="s">
        <v>182</v>
      </c>
      <c r="C69" s="52" t="s">
        <v>181</v>
      </c>
      <c r="D69" s="244"/>
      <c r="E69" s="244">
        <v>18257.73</v>
      </c>
      <c r="F69" s="54" t="str">
        <f t="shared" si="0"/>
        <v>-</v>
      </c>
    </row>
    <row r="70" spans="1:6" ht="24" x14ac:dyDescent="0.2">
      <c r="A70" s="55" t="s">
        <v>183</v>
      </c>
      <c r="B70" s="87" t="s">
        <v>184</v>
      </c>
      <c r="C70" s="52" t="s">
        <v>183</v>
      </c>
      <c r="D70" s="244">
        <v>60000</v>
      </c>
      <c r="E70" s="244">
        <v>45000</v>
      </c>
      <c r="F70" s="54">
        <f t="shared" si="0"/>
        <v>75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23</v>
      </c>
      <c r="E82" s="53">
        <f t="shared" si="19"/>
        <v>4.79</v>
      </c>
      <c r="F82" s="54">
        <f t="shared" si="0"/>
        <v>20.826086956521738</v>
      </c>
    </row>
    <row r="83" spans="1:6" ht="12.75" customHeight="1" x14ac:dyDescent="0.2">
      <c r="A83" s="55">
        <v>641</v>
      </c>
      <c r="B83" s="87" t="s">
        <v>209</v>
      </c>
      <c r="C83" s="52" t="s">
        <v>210</v>
      </c>
      <c r="D83" s="53">
        <f t="shared" ref="D83:E83" si="20">SUM(D84:D90)</f>
        <v>23</v>
      </c>
      <c r="E83" s="53">
        <f t="shared" si="20"/>
        <v>4.79</v>
      </c>
      <c r="F83" s="54">
        <f t="shared" si="0"/>
        <v>20.826086956521738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23</v>
      </c>
      <c r="E85" s="244">
        <v>4.6900000000000004</v>
      </c>
      <c r="F85" s="54">
        <f t="shared" si="0"/>
        <v>20.39130434782609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v>0.1</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15229</v>
      </c>
      <c r="E106" s="53">
        <f t="shared" si="23"/>
        <v>18185.599999999999</v>
      </c>
      <c r="F106" s="54">
        <f t="shared" si="0"/>
        <v>119.41427539562675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15229</v>
      </c>
      <c r="E112" s="53">
        <f t="shared" si="25"/>
        <v>18185.599999999999</v>
      </c>
      <c r="F112" s="54">
        <f t="shared" si="0"/>
        <v>119.41427539562675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15229</v>
      </c>
      <c r="E117" s="244">
        <v>18185.599999999999</v>
      </c>
      <c r="F117" s="54">
        <f t="shared" si="0"/>
        <v>119.41427539562675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1501</v>
      </c>
      <c r="E124" s="53">
        <f t="shared" si="27"/>
        <v>2175</v>
      </c>
      <c r="F124" s="54">
        <f t="shared" si="0"/>
        <v>144.90339773484345</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1501</v>
      </c>
      <c r="E128" s="53">
        <f t="shared" si="29"/>
        <v>2175</v>
      </c>
      <c r="F128" s="54">
        <f t="shared" si="0"/>
        <v>144.90339773484345</v>
      </c>
    </row>
    <row r="129" spans="1:6" ht="12.75" customHeight="1" x14ac:dyDescent="0.2">
      <c r="A129" s="55">
        <v>6631</v>
      </c>
      <c r="B129" s="88" t="s">
        <v>301</v>
      </c>
      <c r="C129" s="52" t="s">
        <v>302</v>
      </c>
      <c r="D129" s="244">
        <v>1501</v>
      </c>
      <c r="E129" s="244">
        <v>2175</v>
      </c>
      <c r="F129" s="54">
        <f t="shared" si="0"/>
        <v>144.90339773484345</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603699</v>
      </c>
      <c r="E133" s="53">
        <f t="shared" si="30"/>
        <v>643846.04</v>
      </c>
      <c r="F133" s="54">
        <f t="shared" ref="F133:F223" si="31">IF(D133&lt;&gt;0,IF(E133/D133&gt;=100,"&gt;&gt;100",E133/D133*100),"-")</f>
        <v>106.65017500443102</v>
      </c>
    </row>
    <row r="134" spans="1:6" ht="24" x14ac:dyDescent="0.2">
      <c r="A134" s="55">
        <v>671</v>
      </c>
      <c r="B134" s="234" t="s">
        <v>311</v>
      </c>
      <c r="C134" s="52" t="s">
        <v>312</v>
      </c>
      <c r="D134" s="53">
        <f t="shared" ref="D134:E134" si="32">SUM(D135:D137)</f>
        <v>603699</v>
      </c>
      <c r="E134" s="53">
        <f t="shared" si="32"/>
        <v>643846.04</v>
      </c>
      <c r="F134" s="54">
        <f t="shared" si="31"/>
        <v>106.65017500443102</v>
      </c>
    </row>
    <row r="135" spans="1:6" ht="12.75" customHeight="1" x14ac:dyDescent="0.2">
      <c r="A135" s="55">
        <v>6711</v>
      </c>
      <c r="B135" s="87" t="s">
        <v>313</v>
      </c>
      <c r="C135" s="52" t="s">
        <v>314</v>
      </c>
      <c r="D135" s="244">
        <v>536725</v>
      </c>
      <c r="E135" s="244">
        <v>572855.77</v>
      </c>
      <c r="F135" s="54">
        <f t="shared" si="31"/>
        <v>106.73170990730823</v>
      </c>
    </row>
    <row r="136" spans="1:6" ht="24" x14ac:dyDescent="0.2">
      <c r="A136" s="55">
        <v>6712</v>
      </c>
      <c r="B136" s="234" t="s">
        <v>315</v>
      </c>
      <c r="C136" s="52" t="s">
        <v>316</v>
      </c>
      <c r="D136" s="244">
        <v>66974</v>
      </c>
      <c r="E136" s="244">
        <v>70990.27</v>
      </c>
      <c r="F136" s="54">
        <f t="shared" si="31"/>
        <v>105.99675993669186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100</v>
      </c>
      <c r="E139" s="53">
        <f t="shared" si="33"/>
        <v>138.59</v>
      </c>
      <c r="F139" s="54">
        <f t="shared" si="31"/>
        <v>138.59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100</v>
      </c>
      <c r="E150" s="244">
        <v>138.59</v>
      </c>
      <c r="F150" s="54">
        <f t="shared" si="31"/>
        <v>138.59</v>
      </c>
    </row>
    <row r="151" spans="1:6" ht="12.75" customHeight="1" x14ac:dyDescent="0.2">
      <c r="A151" s="55">
        <v>3</v>
      </c>
      <c r="B151" s="87" t="s">
        <v>345</v>
      </c>
      <c r="C151" s="52" t="s">
        <v>53</v>
      </c>
      <c r="D151" s="53">
        <f t="shared" ref="D151:E151" si="35">D152+D163+D196+D215+D224+D252+D263</f>
        <v>571126</v>
      </c>
      <c r="E151" s="53">
        <f t="shared" si="35"/>
        <v>634752.03</v>
      </c>
      <c r="F151" s="54">
        <f t="shared" si="31"/>
        <v>111.14045412045679</v>
      </c>
    </row>
    <row r="152" spans="1:6" ht="12.75" customHeight="1" x14ac:dyDescent="0.2">
      <c r="A152" s="55">
        <v>31</v>
      </c>
      <c r="B152" s="87" t="s">
        <v>346</v>
      </c>
      <c r="C152" s="52" t="s">
        <v>347</v>
      </c>
      <c r="D152" s="53">
        <f t="shared" ref="D152:E152" si="36">D153+D158+D159</f>
        <v>416963</v>
      </c>
      <c r="E152" s="53">
        <f t="shared" si="36"/>
        <v>455049.27</v>
      </c>
      <c r="F152" s="54">
        <f t="shared" si="31"/>
        <v>109.13420855087861</v>
      </c>
    </row>
    <row r="153" spans="1:6" ht="12.75" customHeight="1" x14ac:dyDescent="0.2">
      <c r="A153" s="55">
        <v>311</v>
      </c>
      <c r="B153" s="87" t="s">
        <v>348</v>
      </c>
      <c r="C153" s="52" t="s">
        <v>349</v>
      </c>
      <c r="D153" s="53">
        <f t="shared" ref="D153:E153" si="37">SUM(D154:D157)</f>
        <v>350183</v>
      </c>
      <c r="E153" s="53">
        <f t="shared" si="37"/>
        <v>361542.71</v>
      </c>
      <c r="F153" s="54">
        <f t="shared" si="31"/>
        <v>103.24393531382164</v>
      </c>
    </row>
    <row r="154" spans="1:6" ht="12.75" customHeight="1" x14ac:dyDescent="0.2">
      <c r="A154" s="55">
        <v>3111</v>
      </c>
      <c r="B154" s="87" t="s">
        <v>350</v>
      </c>
      <c r="C154" s="52" t="s">
        <v>351</v>
      </c>
      <c r="D154" s="244">
        <v>350183</v>
      </c>
      <c r="E154" s="244">
        <v>361542.71</v>
      </c>
      <c r="F154" s="54">
        <f t="shared" si="31"/>
        <v>103.24393531382164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9000</v>
      </c>
      <c r="E158" s="244">
        <v>33852</v>
      </c>
      <c r="F158" s="54">
        <f t="shared" si="31"/>
        <v>376.13333333333333</v>
      </c>
    </row>
    <row r="159" spans="1:6" ht="12.75" customHeight="1" x14ac:dyDescent="0.2">
      <c r="A159" s="55">
        <v>313</v>
      </c>
      <c r="B159" s="87" t="s">
        <v>360</v>
      </c>
      <c r="C159" s="52" t="s">
        <v>361</v>
      </c>
      <c r="D159" s="53">
        <f t="shared" ref="D159:E159" si="38">SUM(D160:D162)</f>
        <v>57780</v>
      </c>
      <c r="E159" s="53">
        <f t="shared" si="38"/>
        <v>59654.559999999998</v>
      </c>
      <c r="F159" s="54">
        <f t="shared" si="31"/>
        <v>103.24430598823122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57780</v>
      </c>
      <c r="E161" s="244">
        <v>59654.559999999998</v>
      </c>
      <c r="F161" s="54">
        <f t="shared" si="31"/>
        <v>103.24430598823122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150528</v>
      </c>
      <c r="E163" s="53">
        <f t="shared" si="39"/>
        <v>177149.57</v>
      </c>
      <c r="F163" s="54">
        <f t="shared" si="31"/>
        <v>117.68546051232993</v>
      </c>
    </row>
    <row r="164" spans="1:6" ht="12.75" customHeight="1" x14ac:dyDescent="0.2">
      <c r="A164" s="55">
        <v>321</v>
      </c>
      <c r="B164" s="87" t="s">
        <v>369</v>
      </c>
      <c r="C164" s="52" t="s">
        <v>370</v>
      </c>
      <c r="D164" s="53">
        <f t="shared" ref="D164:E164" si="40">SUM(D165:D168)</f>
        <v>23366</v>
      </c>
      <c r="E164" s="53">
        <f t="shared" si="40"/>
        <v>21505</v>
      </c>
      <c r="F164" s="54">
        <f t="shared" si="31"/>
        <v>92.03543610374048</v>
      </c>
    </row>
    <row r="165" spans="1:6" ht="12.75" customHeight="1" x14ac:dyDescent="0.2">
      <c r="A165" s="55">
        <v>3211</v>
      </c>
      <c r="B165" s="87" t="s">
        <v>371</v>
      </c>
      <c r="C165" s="52" t="s">
        <v>372</v>
      </c>
      <c r="D165" s="244">
        <v>1676</v>
      </c>
      <c r="E165" s="244"/>
      <c r="F165" s="54">
        <f t="shared" si="31"/>
        <v>0</v>
      </c>
    </row>
    <row r="166" spans="1:6" ht="12.75" customHeight="1" x14ac:dyDescent="0.2">
      <c r="A166" s="55">
        <v>3212</v>
      </c>
      <c r="B166" s="87" t="s">
        <v>373</v>
      </c>
      <c r="C166" s="52" t="s">
        <v>374</v>
      </c>
      <c r="D166" s="244">
        <v>10440</v>
      </c>
      <c r="E166" s="244">
        <v>10005</v>
      </c>
      <c r="F166" s="54">
        <f t="shared" si="31"/>
        <v>95.833333333333343</v>
      </c>
    </row>
    <row r="167" spans="1:6" ht="12.75" customHeight="1" x14ac:dyDescent="0.2">
      <c r="A167" s="55">
        <v>3213</v>
      </c>
      <c r="B167" s="87" t="s">
        <v>375</v>
      </c>
      <c r="C167" s="52" t="s">
        <v>376</v>
      </c>
      <c r="D167" s="244">
        <v>11250</v>
      </c>
      <c r="E167" s="244">
        <v>11500</v>
      </c>
      <c r="F167" s="54">
        <f t="shared" si="31"/>
        <v>102.22222222222221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12933</v>
      </c>
      <c r="E169" s="53">
        <f t="shared" si="41"/>
        <v>13617.829999999998</v>
      </c>
      <c r="F169" s="54">
        <f t="shared" si="31"/>
        <v>105.29521379416992</v>
      </c>
    </row>
    <row r="170" spans="1:6" ht="12.75" customHeight="1" x14ac:dyDescent="0.2">
      <c r="A170" s="55">
        <v>3221</v>
      </c>
      <c r="B170" s="87" t="s">
        <v>381</v>
      </c>
      <c r="C170" s="52" t="s">
        <v>382</v>
      </c>
      <c r="D170" s="244">
        <v>11693</v>
      </c>
      <c r="E170" s="244">
        <v>10246.83</v>
      </c>
      <c r="F170" s="54">
        <f t="shared" si="31"/>
        <v>87.63217309501411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103</v>
      </c>
      <c r="E172" s="244">
        <v>311.98</v>
      </c>
      <c r="F172" s="54">
        <f t="shared" si="31"/>
        <v>302.89320388349512</v>
      </c>
    </row>
    <row r="173" spans="1:6" ht="12.75" customHeight="1" x14ac:dyDescent="0.2">
      <c r="A173" s="55">
        <v>3224</v>
      </c>
      <c r="B173" s="87" t="s">
        <v>387</v>
      </c>
      <c r="C173" s="52" t="s">
        <v>388</v>
      </c>
      <c r="D173" s="244"/>
      <c r="E173" s="244">
        <v>807.3</v>
      </c>
      <c r="F173" s="54" t="str">
        <f t="shared" si="31"/>
        <v>-</v>
      </c>
    </row>
    <row r="174" spans="1:6" ht="12.75" customHeight="1" x14ac:dyDescent="0.2">
      <c r="A174" s="55">
        <v>3225</v>
      </c>
      <c r="B174" s="87" t="s">
        <v>389</v>
      </c>
      <c r="C174" s="52" t="s">
        <v>390</v>
      </c>
      <c r="D174" s="244">
        <v>1137</v>
      </c>
      <c r="E174" s="244">
        <v>2251.7199999999998</v>
      </c>
      <c r="F174" s="54">
        <f t="shared" si="31"/>
        <v>198.0404573438874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103943</v>
      </c>
      <c r="E177" s="53">
        <f t="shared" si="42"/>
        <v>127535.56</v>
      </c>
      <c r="F177" s="54">
        <f t="shared" si="31"/>
        <v>122.69759387356531</v>
      </c>
    </row>
    <row r="178" spans="1:6" ht="12.75" customHeight="1" x14ac:dyDescent="0.2">
      <c r="A178" s="55">
        <v>3231</v>
      </c>
      <c r="B178" s="87" t="s">
        <v>397</v>
      </c>
      <c r="C178" s="52" t="s">
        <v>398</v>
      </c>
      <c r="D178" s="244">
        <v>6179</v>
      </c>
      <c r="E178" s="244">
        <v>8047.89</v>
      </c>
      <c r="F178" s="54">
        <f t="shared" si="31"/>
        <v>130.24583265900631</v>
      </c>
    </row>
    <row r="179" spans="1:6" ht="12.75" customHeight="1" x14ac:dyDescent="0.2">
      <c r="A179" s="55">
        <v>3232</v>
      </c>
      <c r="B179" s="87" t="s">
        <v>399</v>
      </c>
      <c r="C179" s="52" t="s">
        <v>400</v>
      </c>
      <c r="D179" s="244">
        <v>10504</v>
      </c>
      <c r="E179" s="244">
        <v>9627.52</v>
      </c>
      <c r="F179" s="54">
        <f t="shared" si="31"/>
        <v>91.655750190403666</v>
      </c>
    </row>
    <row r="180" spans="1:6" ht="12.75" customHeight="1" x14ac:dyDescent="0.2">
      <c r="A180" s="55">
        <v>3233</v>
      </c>
      <c r="B180" s="87" t="s">
        <v>401</v>
      </c>
      <c r="C180" s="52" t="s">
        <v>402</v>
      </c>
      <c r="D180" s="244">
        <v>1930</v>
      </c>
      <c r="E180" s="244">
        <v>3687.93</v>
      </c>
      <c r="F180" s="54">
        <f t="shared" si="31"/>
        <v>191.08445595854923</v>
      </c>
    </row>
    <row r="181" spans="1:6" ht="12.75" customHeight="1" x14ac:dyDescent="0.2">
      <c r="A181" s="55">
        <v>3234</v>
      </c>
      <c r="B181" s="87" t="s">
        <v>403</v>
      </c>
      <c r="C181" s="52" t="s">
        <v>404</v>
      </c>
      <c r="D181" s="244">
        <v>1021</v>
      </c>
      <c r="E181" s="244">
        <v>904</v>
      </c>
      <c r="F181" s="54">
        <f t="shared" si="31"/>
        <v>88.540646425073462</v>
      </c>
    </row>
    <row r="182" spans="1:6" ht="12.75" customHeight="1" x14ac:dyDescent="0.2">
      <c r="A182" s="55">
        <v>3235</v>
      </c>
      <c r="B182" s="87" t="s">
        <v>405</v>
      </c>
      <c r="C182" s="52" t="s">
        <v>406</v>
      </c>
      <c r="D182" s="244"/>
      <c r="E182" s="244">
        <v>60</v>
      </c>
      <c r="F182" s="54" t="str">
        <f t="shared" si="31"/>
        <v>-</v>
      </c>
    </row>
    <row r="183" spans="1:6" ht="12.75" customHeight="1" x14ac:dyDescent="0.2">
      <c r="A183" s="55">
        <v>3236</v>
      </c>
      <c r="B183" s="87" t="s">
        <v>407</v>
      </c>
      <c r="C183" s="52" t="s">
        <v>408</v>
      </c>
      <c r="D183" s="244"/>
      <c r="E183" s="244">
        <v>400</v>
      </c>
      <c r="F183" s="54" t="str">
        <f t="shared" si="31"/>
        <v>-</v>
      </c>
    </row>
    <row r="184" spans="1:6" ht="12.75" customHeight="1" x14ac:dyDescent="0.2">
      <c r="A184" s="55">
        <v>3237</v>
      </c>
      <c r="B184" s="87" t="s">
        <v>409</v>
      </c>
      <c r="C184" s="52" t="s">
        <v>410</v>
      </c>
      <c r="D184" s="244">
        <v>64242</v>
      </c>
      <c r="E184" s="244">
        <v>78577.100000000006</v>
      </c>
      <c r="F184" s="54">
        <f t="shared" si="31"/>
        <v>122.31421811276113</v>
      </c>
    </row>
    <row r="185" spans="1:6" ht="12.75" customHeight="1" x14ac:dyDescent="0.2">
      <c r="A185" s="55">
        <v>3238</v>
      </c>
      <c r="B185" s="87" t="s">
        <v>411</v>
      </c>
      <c r="C185" s="52" t="s">
        <v>412</v>
      </c>
      <c r="D185" s="244">
        <v>10065</v>
      </c>
      <c r="E185" s="244">
        <v>8759.23</v>
      </c>
      <c r="F185" s="54">
        <f t="shared" si="31"/>
        <v>87.026626924987568</v>
      </c>
    </row>
    <row r="186" spans="1:6" ht="12.75" customHeight="1" x14ac:dyDescent="0.2">
      <c r="A186" s="55">
        <v>3239</v>
      </c>
      <c r="B186" s="87" t="s">
        <v>413</v>
      </c>
      <c r="C186" s="52" t="s">
        <v>414</v>
      </c>
      <c r="D186" s="244">
        <v>10002</v>
      </c>
      <c r="E186" s="244">
        <v>17471.89</v>
      </c>
      <c r="F186" s="54">
        <f t="shared" si="31"/>
        <v>174.68396320735852</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10286</v>
      </c>
      <c r="E188" s="53">
        <f t="shared" si="43"/>
        <v>14491.18</v>
      </c>
      <c r="F188" s="54">
        <f t="shared" si="31"/>
        <v>140.88255881781063</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8676</v>
      </c>
      <c r="E190" s="244">
        <v>9987.94</v>
      </c>
      <c r="F190" s="54">
        <f t="shared" si="31"/>
        <v>115.12148455509453</v>
      </c>
    </row>
    <row r="191" spans="1:6" ht="12.75" customHeight="1" x14ac:dyDescent="0.2">
      <c r="A191" s="55">
        <v>3293</v>
      </c>
      <c r="B191" s="87" t="s">
        <v>423</v>
      </c>
      <c r="C191" s="52" t="s">
        <v>424</v>
      </c>
      <c r="D191" s="244">
        <v>1610</v>
      </c>
      <c r="E191" s="244">
        <v>4503.24</v>
      </c>
      <c r="F191" s="54">
        <f t="shared" si="31"/>
        <v>279.70434782608697</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3635</v>
      </c>
      <c r="E196" s="53">
        <f t="shared" si="44"/>
        <v>2553.19</v>
      </c>
      <c r="F196" s="54">
        <f t="shared" si="31"/>
        <v>70.23906464924346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3635</v>
      </c>
      <c r="E210" s="53">
        <f t="shared" si="47"/>
        <v>2553.19</v>
      </c>
      <c r="F210" s="54">
        <f t="shared" si="31"/>
        <v>70.23906464924346</v>
      </c>
    </row>
    <row r="211" spans="1:6" ht="12.75" customHeight="1" x14ac:dyDescent="0.2">
      <c r="A211" s="55">
        <v>3431</v>
      </c>
      <c r="B211" s="234" t="s">
        <v>463</v>
      </c>
      <c r="C211" s="52" t="s">
        <v>464</v>
      </c>
      <c r="D211" s="244">
        <v>2259</v>
      </c>
      <c r="E211" s="244">
        <v>2458.35</v>
      </c>
      <c r="F211" s="54">
        <f t="shared" si="31"/>
        <v>108.82470119521912</v>
      </c>
    </row>
    <row r="212" spans="1:6" ht="12.75" customHeight="1" x14ac:dyDescent="0.2">
      <c r="A212" s="55">
        <v>3432</v>
      </c>
      <c r="B212" s="87" t="s">
        <v>465</v>
      </c>
      <c r="C212" s="52" t="s">
        <v>466</v>
      </c>
      <c r="D212" s="244">
        <v>1147</v>
      </c>
      <c r="E212" s="244"/>
      <c r="F212" s="54">
        <f t="shared" si="31"/>
        <v>0</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229</v>
      </c>
      <c r="E214" s="244">
        <v>94.84</v>
      </c>
      <c r="F214" s="54">
        <f t="shared" si="31"/>
        <v>41.414847161572055</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571126</v>
      </c>
      <c r="E289" s="53">
        <f t="shared" si="79"/>
        <v>634752.03</v>
      </c>
      <c r="F289" s="54">
        <f t="shared" si="76"/>
        <v>111.14045412045679</v>
      </c>
    </row>
    <row r="290" spans="1:6" ht="12.75" customHeight="1" x14ac:dyDescent="0.2">
      <c r="A290" s="55" t="s">
        <v>606</v>
      </c>
      <c r="B290" s="87" t="s">
        <v>617</v>
      </c>
      <c r="C290" s="52" t="s">
        <v>618</v>
      </c>
      <c r="D290" s="53">
        <f>IF(D6&gt;=D289,D6-D289,0)</f>
        <v>109426</v>
      </c>
      <c r="E290" s="53">
        <f>IF(E6&gt;=E289,E6-E289,0)</f>
        <v>92855.719999999972</v>
      </c>
      <c r="F290" s="54">
        <f t="shared" si="76"/>
        <v>84.857090636594563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652700</v>
      </c>
      <c r="E292" s="244">
        <v>762126.27</v>
      </c>
      <c r="F292" s="54">
        <f t="shared" si="76"/>
        <v>116.76517082886473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2100578</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2100578</v>
      </c>
      <c r="E311" s="53">
        <f t="shared" si="85"/>
        <v>0</v>
      </c>
      <c r="F311" s="54">
        <f t="shared" si="81"/>
        <v>0</v>
      </c>
    </row>
    <row r="312" spans="1:6" ht="12.75" customHeight="1" x14ac:dyDescent="0.2">
      <c r="A312" s="55">
        <v>721</v>
      </c>
      <c r="B312" s="87" t="s">
        <v>660</v>
      </c>
      <c r="C312" s="52" t="s">
        <v>661</v>
      </c>
      <c r="D312" s="53">
        <f t="shared" ref="D312:E312" si="86">SUM(D313:D316)</f>
        <v>2100578</v>
      </c>
      <c r="E312" s="53">
        <f t="shared" si="86"/>
        <v>0</v>
      </c>
      <c r="F312" s="54">
        <f t="shared" si="81"/>
        <v>0</v>
      </c>
    </row>
    <row r="313" spans="1:6" ht="12.75" customHeight="1" x14ac:dyDescent="0.2">
      <c r="A313" s="55">
        <v>7211</v>
      </c>
      <c r="B313" s="87" t="s">
        <v>662</v>
      </c>
      <c r="C313" s="52" t="s">
        <v>663</v>
      </c>
      <c r="D313" s="244">
        <v>2100578</v>
      </c>
      <c r="E313" s="244"/>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371596</v>
      </c>
      <c r="E350" s="53">
        <f t="shared" si="95"/>
        <v>122351.92</v>
      </c>
      <c r="F350" s="54">
        <f t="shared" si="81"/>
        <v>32.926059483955697</v>
      </c>
    </row>
    <row r="351" spans="1:6" ht="12.75" customHeight="1" x14ac:dyDescent="0.2">
      <c r="A351" s="55">
        <v>41</v>
      </c>
      <c r="B351" s="87" t="s">
        <v>738</v>
      </c>
      <c r="C351" s="52" t="s">
        <v>739</v>
      </c>
      <c r="D351" s="53">
        <f t="shared" ref="D351:E351" si="96">D352+D356</f>
        <v>240125</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240125</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240125</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131471</v>
      </c>
      <c r="E363" s="53">
        <f t="shared" si="99"/>
        <v>122351.92</v>
      </c>
      <c r="F363" s="54">
        <f t="shared" si="81"/>
        <v>93.063808748697426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7259</v>
      </c>
      <c r="E369" s="53">
        <f t="shared" si="101"/>
        <v>10676</v>
      </c>
      <c r="F369" s="54">
        <f t="shared" si="81"/>
        <v>147.07259953161594</v>
      </c>
    </row>
    <row r="370" spans="1:6" ht="12.75" customHeight="1" x14ac:dyDescent="0.2">
      <c r="A370" s="55">
        <v>4221</v>
      </c>
      <c r="B370" s="87" t="s">
        <v>672</v>
      </c>
      <c r="C370" s="52" t="s">
        <v>764</v>
      </c>
      <c r="D370" s="244">
        <v>7259</v>
      </c>
      <c r="E370" s="244">
        <v>10676</v>
      </c>
      <c r="F370" s="54">
        <f t="shared" si="81"/>
        <v>147.07259953161594</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124212</v>
      </c>
      <c r="E383" s="53">
        <f t="shared" si="103"/>
        <v>111675.92</v>
      </c>
      <c r="F383" s="54">
        <f t="shared" si="81"/>
        <v>89.907512961710623</v>
      </c>
    </row>
    <row r="384" spans="1:6" ht="12.75" customHeight="1" x14ac:dyDescent="0.2">
      <c r="A384" s="55">
        <v>4241</v>
      </c>
      <c r="B384" s="87" t="s">
        <v>781</v>
      </c>
      <c r="C384" s="52" t="s">
        <v>782</v>
      </c>
      <c r="D384" s="244">
        <v>124212</v>
      </c>
      <c r="E384" s="244">
        <v>111675.92</v>
      </c>
      <c r="F384" s="54">
        <f t="shared" si="81"/>
        <v>89.907512961710623</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1728982</v>
      </c>
      <c r="E407" s="53">
        <f t="shared" si="110"/>
        <v>0</v>
      </c>
      <c r="F407" s="54">
        <f t="shared" si="81"/>
        <v>0</v>
      </c>
    </row>
    <row r="408" spans="1:6" ht="12.75" customHeight="1" x14ac:dyDescent="0.2">
      <c r="A408" s="55" t="s">
        <v>606</v>
      </c>
      <c r="B408" s="87" t="s">
        <v>819</v>
      </c>
      <c r="C408" s="52" t="s">
        <v>820</v>
      </c>
      <c r="D408" s="53">
        <f t="shared" ref="D408:E408" si="111">IF(D350&gt;=D298,D350-D298,0)</f>
        <v>0</v>
      </c>
      <c r="E408" s="53">
        <f t="shared" si="111"/>
        <v>122351.92</v>
      </c>
      <c r="F408" s="54" t="str">
        <f t="shared" si="81"/>
        <v>-</v>
      </c>
    </row>
    <row r="409" spans="1:6" ht="12.75" customHeight="1" x14ac:dyDescent="0.2">
      <c r="A409" s="55">
        <v>92212</v>
      </c>
      <c r="B409" s="87" t="s">
        <v>821</v>
      </c>
      <c r="C409" s="52" t="s">
        <v>822</v>
      </c>
      <c r="D409" s="244"/>
      <c r="E409" s="244">
        <v>1595540.29</v>
      </c>
      <c r="F409" s="54" t="str">
        <f t="shared" si="81"/>
        <v>-</v>
      </c>
    </row>
    <row r="410" spans="1:6" ht="12.75" customHeight="1" x14ac:dyDescent="0.2">
      <c r="A410" s="55">
        <v>92222</v>
      </c>
      <c r="B410" s="87" t="s">
        <v>823</v>
      </c>
      <c r="C410" s="52" t="s">
        <v>824</v>
      </c>
      <c r="D410" s="244">
        <v>133441</v>
      </c>
      <c r="E410" s="244"/>
      <c r="F410" s="54">
        <f t="shared" si="81"/>
        <v>0</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2781130</v>
      </c>
      <c r="E412" s="53">
        <f>E6+E298</f>
        <v>727607.75</v>
      </c>
      <c r="F412" s="54">
        <f t="shared" si="81"/>
        <v>26.162306328722494</v>
      </c>
    </row>
    <row r="413" spans="1:6" ht="12.75" customHeight="1" x14ac:dyDescent="0.2">
      <c r="A413" s="55" t="s">
        <v>606</v>
      </c>
      <c r="B413" s="87" t="s">
        <v>829</v>
      </c>
      <c r="C413" s="52" t="s">
        <v>830</v>
      </c>
      <c r="D413" s="53">
        <f t="shared" ref="D413:E413" si="112">D289+D350</f>
        <v>942722</v>
      </c>
      <c r="E413" s="53">
        <f t="shared" si="112"/>
        <v>757103.95000000007</v>
      </c>
      <c r="F413" s="54">
        <f t="shared" si="81"/>
        <v>80.310414947354587</v>
      </c>
    </row>
    <row r="414" spans="1:6" ht="12.75" customHeight="1" x14ac:dyDescent="0.2">
      <c r="A414" s="55" t="s">
        <v>606</v>
      </c>
      <c r="B414" s="87" t="s">
        <v>831</v>
      </c>
      <c r="C414" s="52" t="s">
        <v>832</v>
      </c>
      <c r="D414" s="53">
        <f t="shared" ref="D414:E414" si="113">IF(D412&gt;=D413,D412-D413,0)</f>
        <v>1838408</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29496.20000000007</v>
      </c>
      <c r="F415" s="54" t="str">
        <f t="shared" si="81"/>
        <v>-</v>
      </c>
    </row>
    <row r="416" spans="1:6" ht="12.75" customHeight="1" x14ac:dyDescent="0.2">
      <c r="A416" s="62" t="s">
        <v>835</v>
      </c>
      <c r="B416" s="234" t="s">
        <v>836</v>
      </c>
      <c r="C416" s="63" t="s">
        <v>837</v>
      </c>
      <c r="D416" s="53">
        <f t="shared" ref="D416:E416" si="115">IF(D292-D293+D409-D410&gt;=0,D292-D293+D409-D410,0)</f>
        <v>519259</v>
      </c>
      <c r="E416" s="53">
        <f t="shared" si="115"/>
        <v>2357666.56</v>
      </c>
      <c r="F416" s="54">
        <f t="shared" si="81"/>
        <v>454.0444286955065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2781130</v>
      </c>
      <c r="E639" s="53">
        <f t="shared" si="180"/>
        <v>727607.75</v>
      </c>
      <c r="F639" s="54">
        <f t="shared" si="119"/>
        <v>26.162306328722494</v>
      </c>
    </row>
    <row r="640" spans="1:6" ht="12.75" customHeight="1" x14ac:dyDescent="0.2">
      <c r="A640" s="55" t="s">
        <v>606</v>
      </c>
      <c r="B640" s="87" t="s">
        <v>1275</v>
      </c>
      <c r="C640" s="52" t="s">
        <v>1276</v>
      </c>
      <c r="D640" s="53">
        <f t="shared" ref="D640:E640" si="181">D413+D528</f>
        <v>942722</v>
      </c>
      <c r="E640" s="53">
        <f t="shared" si="181"/>
        <v>757103.95000000007</v>
      </c>
      <c r="F640" s="54">
        <f t="shared" si="119"/>
        <v>80.310414947354587</v>
      </c>
    </row>
    <row r="641" spans="1:6" ht="12.75" customHeight="1" x14ac:dyDescent="0.2">
      <c r="A641" s="55" t="s">
        <v>606</v>
      </c>
      <c r="B641" s="87" t="s">
        <v>1277</v>
      </c>
      <c r="C641" s="52" t="s">
        <v>1278</v>
      </c>
      <c r="D641" s="53">
        <f t="shared" ref="D641:E641" si="182">IF(D639&gt;=D640,D639-D640,0)</f>
        <v>1838408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29496.20000000007</v>
      </c>
      <c r="F642" s="54" t="str">
        <f t="shared" si="119"/>
        <v>-</v>
      </c>
    </row>
    <row r="643" spans="1:6" ht="24" x14ac:dyDescent="0.2">
      <c r="A643" s="62" t="s">
        <v>1281</v>
      </c>
      <c r="B643" s="87" t="s">
        <v>1282</v>
      </c>
      <c r="C643" s="63" t="s">
        <v>1281</v>
      </c>
      <c r="D643" s="53">
        <f t="shared" ref="D643:E643" si="184">IF(D416-D417+D637-D638&gt;=0,D416-D417+D637-D638,0)</f>
        <v>519259</v>
      </c>
      <c r="E643" s="53">
        <f t="shared" si="184"/>
        <v>2357666.56</v>
      </c>
      <c r="F643" s="54">
        <f t="shared" si="119"/>
        <v>454.0444286955065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2357667</v>
      </c>
      <c r="E645" s="53">
        <f t="shared" si="186"/>
        <v>2328170.36</v>
      </c>
      <c r="F645" s="54">
        <f t="shared" si="119"/>
        <v>98.748905591841421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34947</v>
      </c>
      <c r="E647" s="245">
        <v>40824.410000000003</v>
      </c>
      <c r="F647" s="59">
        <f t="shared" si="119"/>
        <v>116.81806735914387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525246</v>
      </c>
      <c r="E649" s="244">
        <v>2357679.58</v>
      </c>
      <c r="F649" s="54">
        <f t="shared" ref="F649:F724" si="188">IF(D649&lt;&gt;0,IF(E649/D649&gt;=100,"&gt;&gt;100",E649/D649*100),"-")</f>
        <v>448.87149640358996</v>
      </c>
    </row>
    <row r="650" spans="1:6" ht="12.75" customHeight="1" x14ac:dyDescent="0.2">
      <c r="A650" s="55" t="s">
        <v>1294</v>
      </c>
      <c r="B650" s="87" t="s">
        <v>1295</v>
      </c>
      <c r="C650" s="52" t="s">
        <v>1294</v>
      </c>
      <c r="D650" s="244">
        <v>2944354</v>
      </c>
      <c r="E650" s="244">
        <v>746369.06</v>
      </c>
      <c r="F650" s="54">
        <f t="shared" si="188"/>
        <v>25.349161819536647</v>
      </c>
    </row>
    <row r="651" spans="1:6" ht="12.75" customHeight="1" x14ac:dyDescent="0.2">
      <c r="A651" s="55" t="s">
        <v>1296</v>
      </c>
      <c r="B651" s="87" t="s">
        <v>1297</v>
      </c>
      <c r="C651" s="52" t="s">
        <v>1296</v>
      </c>
      <c r="D651" s="244">
        <v>1111921</v>
      </c>
      <c r="E651" s="244">
        <v>774396.16</v>
      </c>
      <c r="F651" s="54">
        <f t="shared" si="188"/>
        <v>69.644890239504434</v>
      </c>
    </row>
    <row r="652" spans="1:6" ht="24" x14ac:dyDescent="0.2">
      <c r="A652" s="55">
        <v>11</v>
      </c>
      <c r="B652" s="87" t="s">
        <v>1298</v>
      </c>
      <c r="C652" s="52" t="s">
        <v>1299</v>
      </c>
      <c r="D652" s="53">
        <f t="shared" ref="D652:E652" si="189">+D649+D650-D651</f>
        <v>2357679</v>
      </c>
      <c r="E652" s="53">
        <f t="shared" si="189"/>
        <v>2329652.48</v>
      </c>
      <c r="F652" s="54">
        <f t="shared" si="188"/>
        <v>98.811266504049115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v>
      </c>
      <c r="E654" s="264">
        <v>3</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v>
      </c>
      <c r="E656" s="264">
        <v>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v>18257.73</v>
      </c>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v>60000</v>
      </c>
      <c r="E677" s="244">
        <v>45000</v>
      </c>
      <c r="F677" s="54">
        <f t="shared" si="188"/>
        <v>75</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15229</v>
      </c>
      <c r="E710" s="244">
        <v>18185.599999999999</v>
      </c>
      <c r="F710" s="54">
        <f t="shared" si="188"/>
        <v>119.41427539562675</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10440</v>
      </c>
      <c r="E718" s="244">
        <v>10005</v>
      </c>
      <c r="F718" s="54">
        <f t="shared" si="188"/>
        <v>95.833333333333343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400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15972</v>
      </c>
      <c r="E722" s="244">
        <v>40129.1</v>
      </c>
      <c r="F722" s="54">
        <f t="shared" si="188"/>
        <v>251.24655647382917</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4060</v>
      </c>
      <c r="E726" s="244">
        <v>3923.5</v>
      </c>
      <c r="F726" s="54">
        <f t="shared" si="190"/>
        <v>96.637931034482762</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E249" sqref="E24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3235427</v>
      </c>
      <c r="E6" s="231">
        <f t="shared" si="0"/>
        <v>3168024.9800000004</v>
      </c>
      <c r="F6" s="232">
        <f t="shared" ref="F6:F260" si="1">IF(D6&gt;0,IF(E6/D6&gt;=100,"&gt;&gt;100",E6/D6*100),"-")</f>
        <v>97.91675040110627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842714</v>
      </c>
      <c r="E7" s="106">
        <f t="shared" si="2"/>
        <v>797536.75999999989</v>
      </c>
      <c r="F7" s="95">
        <f t="shared" si="1"/>
        <v>94.639078026471594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360125</v>
      </c>
      <c r="E8" s="106">
        <f>E9+E10-E11</f>
        <v>360125</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360125</v>
      </c>
      <c r="E10" s="249">
        <v>360125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480862</v>
      </c>
      <c r="E12" s="106">
        <f t="shared" si="3"/>
        <v>435684.75999999989</v>
      </c>
      <c r="F12" s="95">
        <f t="shared" si="1"/>
        <v>90.604946949436609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22673</v>
      </c>
      <c r="E19" s="106">
        <f t="shared" si="5"/>
        <v>25992.72000000003</v>
      </c>
      <c r="F19" s="95">
        <f t="shared" si="1"/>
        <v>114.64173245710771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273363</v>
      </c>
      <c r="E20" s="249">
        <v>284038.96999999997</v>
      </c>
      <c r="F20" s="95">
        <f t="shared" si="1"/>
        <v>103.90541880210561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2200</v>
      </c>
      <c r="E21" s="249">
        <v>2200</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10130</v>
      </c>
      <c r="E22" s="249">
        <v>10129.780000000001</v>
      </c>
      <c r="F22" s="95">
        <f t="shared" si="1"/>
        <v>99.997828232971372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15212</v>
      </c>
      <c r="E24" s="249">
        <v>15210.58</v>
      </c>
      <c r="F24" s="95">
        <f t="shared" si="1"/>
        <v>99.990665264265061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278232</v>
      </c>
      <c r="E28" s="249">
        <v>285586.61</v>
      </c>
      <c r="F28" s="95">
        <f t="shared" si="1"/>
        <v>102.64333721498605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455619</v>
      </c>
      <c r="E35" s="106">
        <f t="shared" si="7"/>
        <v>409403.31999999983</v>
      </c>
      <c r="F35" s="95">
        <f t="shared" si="1"/>
        <v>89.856507301056325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2546835</v>
      </c>
      <c r="E36" s="249">
        <v>2658511.11</v>
      </c>
      <c r="F36" s="95">
        <f t="shared" si="1"/>
        <v>104.38489772600109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2091216</v>
      </c>
      <c r="E40" s="249">
        <v>2249107.79</v>
      </c>
      <c r="F40" s="95">
        <f t="shared" si="1"/>
        <v>107.55023823459653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2570</v>
      </c>
      <c r="E45" s="106">
        <f t="shared" si="9"/>
        <v>288.72000000000116</v>
      </c>
      <c r="F45" s="95">
        <f t="shared" si="1"/>
        <v>11.234241245136232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12950</v>
      </c>
      <c r="E47" s="249">
        <v>12950.43</v>
      </c>
      <c r="F47" s="95">
        <f t="shared" si="1"/>
        <v>100.00332046332045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38539</v>
      </c>
      <c r="E48" s="249">
        <v>37530.04</v>
      </c>
      <c r="F48" s="95">
        <f t="shared" si="1"/>
        <v>97.381976698928369</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48919</v>
      </c>
      <c r="E50" s="249">
        <v>50191.75</v>
      </c>
      <c r="F50" s="95">
        <f t="shared" si="1"/>
        <v>102.60174983135386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1727</v>
      </c>
      <c r="E51" s="249">
        <v>1727</v>
      </c>
      <c r="F51" s="95">
        <f t="shared" si="1"/>
        <v>100</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66806</v>
      </c>
      <c r="E54" s="249">
        <v>68697.56</v>
      </c>
      <c r="F54" s="95">
        <f t="shared" si="1"/>
        <v>102.83142232733586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66806</v>
      </c>
      <c r="E55" s="249">
        <v>68697.56</v>
      </c>
      <c r="F55" s="95">
        <f t="shared" si="1"/>
        <v>102.83142232733586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2392713</v>
      </c>
      <c r="E68" s="106">
        <f t="shared" si="13"/>
        <v>2370488.2200000007</v>
      </c>
      <c r="F68" s="95">
        <f t="shared" si="1"/>
        <v>99.071147270901307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2357679</v>
      </c>
      <c r="E69" s="106">
        <f t="shared" si="14"/>
        <v>2329652.4800000004</v>
      </c>
      <c r="F69" s="95">
        <f t="shared" si="1"/>
        <v>98.811266504049129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2357563</v>
      </c>
      <c r="E70" s="106">
        <f t="shared" si="15"/>
        <v>2329633.7400000002</v>
      </c>
      <c r="F70" s="95">
        <f t="shared" si="1"/>
        <v>98.815333460866157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2357563</v>
      </c>
      <c r="E72" s="249">
        <v>2329633.7400000002</v>
      </c>
      <c r="F72" s="95">
        <f t="shared" si="1"/>
        <v>98.815333460866157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116</v>
      </c>
      <c r="E76" s="249">
        <v>18.739999999999998</v>
      </c>
      <c r="F76" s="95">
        <f t="shared" si="1"/>
        <v>16.1551724137931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87</v>
      </c>
      <c r="E78" s="106">
        <f>E79+SUM(E82:E84)-E85+E86</f>
        <v>11.33</v>
      </c>
      <c r="F78" s="95">
        <f t="shared" si="1"/>
        <v>13.022988505747128</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87</v>
      </c>
      <c r="E84" s="249">
        <v>11.33</v>
      </c>
      <c r="F84" s="95">
        <f t="shared" si="1"/>
        <v>13.022988505747128</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34947</v>
      </c>
      <c r="E170" s="106">
        <f t="shared" si="29"/>
        <v>40824.410000000003</v>
      </c>
      <c r="F170" s="95">
        <f t="shared" si="1"/>
        <v>116.81806735914387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34947</v>
      </c>
      <c r="E173" s="249">
        <v>40824.410000000003</v>
      </c>
      <c r="F173" s="95">
        <f t="shared" si="1"/>
        <v>116.81806735914387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3235427</v>
      </c>
      <c r="E175" s="106">
        <f t="shared" si="30"/>
        <v>3168024.9800000004</v>
      </c>
      <c r="F175" s="95">
        <f t="shared" si="1"/>
        <v>97.91675040110627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35049</v>
      </c>
      <c r="E176" s="106">
        <f t="shared" si="31"/>
        <v>42319.46</v>
      </c>
      <c r="F176" s="95">
        <f t="shared" si="1"/>
        <v>120.74370167479813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34949</v>
      </c>
      <c r="E177" s="106">
        <f t="shared" si="32"/>
        <v>42319.46</v>
      </c>
      <c r="F177" s="95">
        <f t="shared" si="1"/>
        <v>121.08918710120462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34949</v>
      </c>
      <c r="E178" s="249">
        <v>39954.379999999997</v>
      </c>
      <c r="F178" s="95">
        <f t="shared" si="1"/>
        <v>114.3219548484935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v>2365.08</v>
      </c>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100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3200378</v>
      </c>
      <c r="E237" s="106">
        <f t="shared" si="41"/>
        <v>3125705.5200000005</v>
      </c>
      <c r="F237" s="95">
        <f t="shared" si="1"/>
        <v>97.666760613902497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842711</v>
      </c>
      <c r="E238" s="106">
        <f t="shared" si="42"/>
        <v>797535.15999999992</v>
      </c>
      <c r="F238" s="95">
        <f t="shared" si="1"/>
        <v>94.639225072415087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842711</v>
      </c>
      <c r="E239" s="106">
        <f t="shared" si="43"/>
        <v>797535.15999999992</v>
      </c>
      <c r="F239" s="95">
        <f t="shared" si="1"/>
        <v>94.639225072415087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464042</v>
      </c>
      <c r="E240" s="249">
        <v>418865.81</v>
      </c>
      <c r="F240" s="95">
        <f t="shared" si="1"/>
        <v>90.264633373703234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378669</v>
      </c>
      <c r="E241" s="249">
        <v>378669.35</v>
      </c>
      <c r="F241" s="95">
        <f t="shared" si="1"/>
        <v>100.00009242900791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2357667</v>
      </c>
      <c r="E245" s="106">
        <f t="shared" si="45"/>
        <v>2328170.3600000003</v>
      </c>
      <c r="F245" s="95">
        <f t="shared" si="1"/>
        <v>98.748905591841435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2357667</v>
      </c>
      <c r="E246" s="106">
        <f t="shared" si="46"/>
        <v>2328170.3600000003</v>
      </c>
      <c r="F246" s="95">
        <f t="shared" si="1"/>
        <v>98.748905591841435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762127</v>
      </c>
      <c r="E247" s="249">
        <v>854981.99</v>
      </c>
      <c r="F247" s="95">
        <f t="shared" si="1"/>
        <v>112.18366361511927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1595540</v>
      </c>
      <c r="E248" s="249">
        <v>1473188.37</v>
      </c>
      <c r="F248" s="95">
        <f t="shared" si="1"/>
        <v>92.331647592664552</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v>2365.08</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34949</v>
      </c>
      <c r="E288" s="249">
        <v>39954.379999999997</v>
      </c>
      <c r="F288" s="95">
        <f t="shared" si="50"/>
        <v>114.3219548484935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100</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942722</v>
      </c>
      <c r="E107" s="83">
        <f t="shared" si="21"/>
        <v>757103.95</v>
      </c>
      <c r="F107" s="65">
        <f t="shared" si="1"/>
        <v>80.310414947354573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942722</v>
      </c>
      <c r="E109" s="251">
        <v>757103.95</v>
      </c>
      <c r="F109" s="65">
        <f t="shared" si="1"/>
        <v>80.310414947354573</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942722</v>
      </c>
      <c r="E141" s="108">
        <f t="shared" si="28"/>
        <v>757103.95</v>
      </c>
      <c r="F141" s="84">
        <f t="shared" si="1"/>
        <v>80.310414947354573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27222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27222</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27222</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27222</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35049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762366.05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629718.20000000007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460924.27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166335.17000000001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2458.35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0.41</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132647.85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755095.59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622347.74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455049.29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164840.1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2458.35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132747.85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42319.460000000079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42319.46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42319.46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9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30533</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3218</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 DESKJET</cp:lastModifiedBy>
  <cp:lastPrinted>2023-01-28T08:46:44Z</cp:lastPrinted>
  <dcterms:created xsi:type="dcterms:W3CDTF">2022-04-01T05:14:30Z</dcterms:created>
  <dcterms:modified xsi:type="dcterms:W3CDTF">2023-01-28T09:51:40Z</dcterms:modified>
</cp:coreProperties>
</file>