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HP DESKJET\Desktop\financije\"/>
    </mc:Choice>
  </mc:AlternateContent>
  <bookViews>
    <workbookView xWindow="0" yWindow="0" windowWidth="28800" windowHeight="1243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E335" i="9" s="1"/>
  <c r="B335" i="9" s="1"/>
  <c r="G335" i="9"/>
  <c r="F335" i="9"/>
  <c r="F334" i="9"/>
  <c r="H333" i="9"/>
  <c r="G333" i="9"/>
  <c r="F333" i="9"/>
  <c r="H332" i="9"/>
  <c r="E332" i="9" s="1"/>
  <c r="B332" i="9" s="1"/>
  <c r="G332" i="9"/>
  <c r="F332" i="9"/>
  <c r="H331" i="9"/>
  <c r="E331" i="9" s="1"/>
  <c r="B331" i="9" s="1"/>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H294" i="9"/>
  <c r="F294" i="9"/>
  <c r="E293" i="9"/>
  <c r="M292" i="9"/>
  <c r="L292" i="9"/>
  <c r="E292" i="9"/>
  <c r="M291" i="9"/>
  <c r="F291" i="9" s="1"/>
  <c r="B291" i="9" s="1"/>
  <c r="L291" i="9"/>
  <c r="E291" i="9"/>
  <c r="M290" i="9"/>
  <c r="F290" i="9" s="1"/>
  <c r="L290" i="9"/>
  <c r="E290" i="9"/>
  <c r="M289" i="9"/>
  <c r="F289" i="9" s="1"/>
  <c r="B289" i="9" s="1"/>
  <c r="L289" i="9"/>
  <c r="E289" i="9"/>
  <c r="M288" i="9"/>
  <c r="L288" i="9"/>
  <c r="E288" i="9"/>
  <c r="M287" i="9"/>
  <c r="F287" i="9" s="1"/>
  <c r="B287" i="9" s="1"/>
  <c r="L287" i="9"/>
  <c r="E287" i="9"/>
  <c r="M286" i="9"/>
  <c r="F286" i="9" s="1"/>
  <c r="L286" i="9"/>
  <c r="E286" i="9"/>
  <c r="M285" i="9"/>
  <c r="F285" i="9" s="1"/>
  <c r="B285" i="9" s="1"/>
  <c r="L285" i="9"/>
  <c r="E285" i="9"/>
  <c r="M284" i="9"/>
  <c r="L284" i="9"/>
  <c r="E284" i="9"/>
  <c r="M283" i="9"/>
  <c r="F283" i="9" s="1"/>
  <c r="B283" i="9" s="1"/>
  <c r="L283" i="9"/>
  <c r="E283" i="9"/>
  <c r="M282" i="9"/>
  <c r="L282" i="9"/>
  <c r="E282" i="9"/>
  <c r="M281" i="9"/>
  <c r="L281" i="9"/>
  <c r="F281" i="9"/>
  <c r="B281" i="9" s="1"/>
  <c r="E281" i="9"/>
  <c r="M280" i="9"/>
  <c r="L280" i="9"/>
  <c r="E280" i="9"/>
  <c r="M279" i="9"/>
  <c r="F279" i="9" s="1"/>
  <c r="B279" i="9" s="1"/>
  <c r="L279" i="9"/>
  <c r="E279" i="9"/>
  <c r="M278" i="9"/>
  <c r="L278" i="9"/>
  <c r="E278" i="9"/>
  <c r="M277" i="9"/>
  <c r="F277" i="9" s="1"/>
  <c r="B277" i="9" s="1"/>
  <c r="L277" i="9"/>
  <c r="E277" i="9"/>
  <c r="M276" i="9"/>
  <c r="L276" i="9"/>
  <c r="F276" i="9" s="1"/>
  <c r="B276" i="9" s="1"/>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F266" i="9" s="1"/>
  <c r="E266" i="9"/>
  <c r="M265" i="9"/>
  <c r="L265" i="9"/>
  <c r="F265" i="9"/>
  <c r="B265" i="9" s="1"/>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L249" i="9"/>
  <c r="F249" i="9"/>
  <c r="B249" i="9" s="1"/>
  <c r="E249" i="9"/>
  <c r="M248" i="9"/>
  <c r="L248" i="9"/>
  <c r="F248" i="9" s="1"/>
  <c r="E248" i="9"/>
  <c r="M247" i="9"/>
  <c r="F247" i="9" s="1"/>
  <c r="B247" i="9" s="1"/>
  <c r="L247" i="9"/>
  <c r="E247" i="9"/>
  <c r="M246" i="9"/>
  <c r="L246" i="9"/>
  <c r="E246" i="9"/>
  <c r="M245" i="9"/>
  <c r="F245" i="9" s="1"/>
  <c r="B245" i="9" s="1"/>
  <c r="L245" i="9"/>
  <c r="E245" i="9"/>
  <c r="M244" i="9"/>
  <c r="L244" i="9"/>
  <c r="E244" i="9"/>
  <c r="M243" i="9"/>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L235" i="9"/>
  <c r="E235" i="9"/>
  <c r="M234" i="9"/>
  <c r="F234" i="9" s="1"/>
  <c r="L234" i="9"/>
  <c r="E234" i="9"/>
  <c r="M233" i="9"/>
  <c r="L233" i="9"/>
  <c r="E233" i="9"/>
  <c r="M232" i="9"/>
  <c r="L232" i="9"/>
  <c r="E232" i="9"/>
  <c r="M231" i="9"/>
  <c r="F231" i="9" s="1"/>
  <c r="B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E160" i="9" s="1"/>
  <c r="B160" i="9" s="1"/>
  <c r="F160" i="9"/>
  <c r="H159" i="9"/>
  <c r="E159" i="9" s="1"/>
  <c r="B159" i="9" s="1"/>
  <c r="G159" i="9"/>
  <c r="F159" i="9"/>
  <c r="H158" i="9"/>
  <c r="G158" i="9"/>
  <c r="F158" i="9"/>
  <c r="E158" i="9"/>
  <c r="B158" i="9" s="1"/>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E140" i="9" s="1"/>
  <c r="B140" i="9" s="1"/>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E132" i="9" s="1"/>
  <c r="B132" i="9" s="1"/>
  <c r="F132" i="9"/>
  <c r="H131" i="9"/>
  <c r="E131" i="9" s="1"/>
  <c r="B131" i="9" s="1"/>
  <c r="G131" i="9"/>
  <c r="F131" i="9"/>
  <c r="H130" i="9"/>
  <c r="G130" i="9"/>
  <c r="F130" i="9"/>
  <c r="E130" i="9"/>
  <c r="B130" i="9" s="1"/>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E117" i="9" s="1"/>
  <c r="B117" i="9" s="1"/>
  <c r="F117" i="9"/>
  <c r="H116" i="9"/>
  <c r="G116" i="9"/>
  <c r="F116" i="9"/>
  <c r="H115" i="9"/>
  <c r="E115" i="9" s="1"/>
  <c r="B115" i="9" s="1"/>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E101" i="9" s="1"/>
  <c r="B101" i="9" s="1"/>
  <c r="F101" i="9"/>
  <c r="H100" i="9"/>
  <c r="G100" i="9"/>
  <c r="F100" i="9"/>
  <c r="H99" i="9"/>
  <c r="E99" i="9" s="1"/>
  <c r="B99" i="9" s="1"/>
  <c r="G99" i="9"/>
  <c r="F99" i="9"/>
  <c r="H98" i="9"/>
  <c r="E98" i="9" s="1"/>
  <c r="B98" i="9" s="1"/>
  <c r="G98" i="9"/>
  <c r="F98" i="9"/>
  <c r="H97" i="9"/>
  <c r="G97" i="9"/>
  <c r="F97" i="9"/>
  <c r="H96" i="9"/>
  <c r="G96" i="9"/>
  <c r="E96" i="9" s="1"/>
  <c r="B96" i="9" s="1"/>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E89" i="9" s="1"/>
  <c r="B89" i="9" s="1"/>
  <c r="F89" i="9"/>
  <c r="H88" i="9"/>
  <c r="G88" i="9"/>
  <c r="F88" i="9"/>
  <c r="H87" i="9"/>
  <c r="E87" i="9" s="1"/>
  <c r="B87" i="9" s="1"/>
  <c r="G87" i="9"/>
  <c r="F87" i="9"/>
  <c r="H86" i="9"/>
  <c r="E86" i="9" s="1"/>
  <c r="B86" i="9" s="1"/>
  <c r="G86" i="9"/>
  <c r="F86" i="9"/>
  <c r="H85" i="9"/>
  <c r="G85" i="9"/>
  <c r="F85" i="9"/>
  <c r="H84" i="9"/>
  <c r="G84" i="9"/>
  <c r="E84" i="9" s="1"/>
  <c r="B84" i="9" s="1"/>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E73" i="9" s="1"/>
  <c r="B73" i="9" s="1"/>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G66" i="9"/>
  <c r="F66" i="9"/>
  <c r="E66" i="9"/>
  <c r="B66" i="9" s="1"/>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E42" i="9" s="1"/>
  <c r="B42" i="9" s="1"/>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E26" i="9"/>
  <c r="B26" i="9" s="1"/>
  <c r="H25" i="9"/>
  <c r="G25" i="9"/>
  <c r="F25" i="9"/>
  <c r="F24" i="9"/>
  <c r="F4" i="9"/>
  <c r="O3" i="9"/>
  <c r="G296" i="9" s="1"/>
  <c r="E296" i="9" s="1"/>
  <c r="I3" i="9"/>
  <c r="H3" i="9"/>
  <c r="G3" i="9"/>
  <c r="D104" i="8"/>
  <c r="D97" i="8"/>
  <c r="D92" i="8"/>
  <c r="D87" i="8"/>
  <c r="D82" i="8"/>
  <c r="D77" i="8"/>
  <c r="D72" i="8"/>
  <c r="D67" i="8"/>
  <c r="D62" i="8"/>
  <c r="D57" i="8"/>
  <c r="C1634" i="1" s="1"/>
  <c r="D52" i="8"/>
  <c r="D46" i="8"/>
  <c r="D37" i="8"/>
  <c r="D27" i="8"/>
  <c r="D25" i="8" s="1"/>
  <c r="C1602" i="1" s="1"/>
  <c r="G1602" i="1" s="1"/>
  <c r="D18" i="8"/>
  <c r="D8" i="8"/>
  <c r="D6" i="8" s="1"/>
  <c r="E44" i="7"/>
  <c r="I36" i="3" s="1"/>
  <c r="D44" i="7"/>
  <c r="C1577" i="1" s="1"/>
  <c r="E39" i="7"/>
  <c r="D39" i="7"/>
  <c r="E30" i="7"/>
  <c r="D30" i="7"/>
  <c r="E23" i="7"/>
  <c r="D23" i="7"/>
  <c r="D22" i="7"/>
  <c r="H34" i="3" s="1"/>
  <c r="E14" i="7"/>
  <c r="D14" i="7"/>
  <c r="E7" i="7"/>
  <c r="D7" i="7"/>
  <c r="D6" i="7" s="1"/>
  <c r="F140" i="6"/>
  <c r="F139" i="6"/>
  <c r="F138" i="6"/>
  <c r="F137" i="6"/>
  <c r="F136" i="6"/>
  <c r="F135" i="6"/>
  <c r="F134" i="6"/>
  <c r="F133" i="6"/>
  <c r="F132" i="6"/>
  <c r="F131" i="6"/>
  <c r="E130" i="6"/>
  <c r="E129" i="6" s="1"/>
  <c r="D1525" i="1" s="1"/>
  <c r="D130" i="6"/>
  <c r="F130" i="6" s="1"/>
  <c r="F128" i="6"/>
  <c r="F127" i="6"/>
  <c r="F126" i="6"/>
  <c r="F125" i="6"/>
  <c r="F124" i="6"/>
  <c r="F123" i="6"/>
  <c r="E122" i="6"/>
  <c r="E114" i="6" s="1"/>
  <c r="I30" i="3" s="1"/>
  <c r="D122" i="6"/>
  <c r="F122" i="6" s="1"/>
  <c r="F121" i="6"/>
  <c r="F120" i="6"/>
  <c r="F119" i="6"/>
  <c r="F118" i="6"/>
  <c r="E118" i="6"/>
  <c r="D118" i="6"/>
  <c r="F117" i="6"/>
  <c r="F116" i="6"/>
  <c r="E115" i="6"/>
  <c r="D115" i="6"/>
  <c r="C1511" i="1" s="1"/>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E264" i="5"/>
  <c r="D264" i="5"/>
  <c r="C1268" i="1"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1215" i="1" s="1"/>
  <c r="D211" i="5"/>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182" i="1" s="1"/>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F120" i="5"/>
  <c r="E120" i="5"/>
  <c r="D120" i="5"/>
  <c r="D119" i="5" s="1"/>
  <c r="F119"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F76" i="5"/>
  <c r="E76" i="5"/>
  <c r="D1081" i="1" s="1"/>
  <c r="H1081" i="1" s="1"/>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1050" i="1" s="1"/>
  <c r="G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0" i="1" s="1"/>
  <c r="H610" i="1" s="1"/>
  <c r="D616" i="4"/>
  <c r="F616" i="4" s="1"/>
  <c r="F615" i="4"/>
  <c r="F614" i="4"/>
  <c r="F613" i="4"/>
  <c r="F612" i="4"/>
  <c r="F611" i="4"/>
  <c r="F610" i="4"/>
  <c r="F609" i="4"/>
  <c r="E609" i="4"/>
  <c r="D603" i="1" s="1"/>
  <c r="D609" i="4"/>
  <c r="F608" i="4"/>
  <c r="F607" i="4"/>
  <c r="E607" i="4"/>
  <c r="H156" i="9" s="1"/>
  <c r="D607" i="4"/>
  <c r="G156" i="9" s="1"/>
  <c r="F606" i="4"/>
  <c r="F605" i="4"/>
  <c r="F604" i="4"/>
  <c r="E603" i="4"/>
  <c r="D603" i="4"/>
  <c r="C597" i="1" s="1"/>
  <c r="F602" i="4"/>
  <c r="F601" i="4"/>
  <c r="F600" i="4"/>
  <c r="F599" i="4"/>
  <c r="F598" i="4"/>
  <c r="E598" i="4"/>
  <c r="D598" i="4"/>
  <c r="F596" i="4"/>
  <c r="F595" i="4"/>
  <c r="F594" i="4"/>
  <c r="E594" i="4"/>
  <c r="D594" i="4"/>
  <c r="F593" i="4"/>
  <c r="F592" i="4"/>
  <c r="E591" i="4"/>
  <c r="D591" i="4"/>
  <c r="F591" i="4" s="1"/>
  <c r="F590" i="4"/>
  <c r="E589" i="4"/>
  <c r="D583" i="1" s="1"/>
  <c r="D589" i="4"/>
  <c r="F589" i="4" s="1"/>
  <c r="F588" i="4"/>
  <c r="F587" i="4"/>
  <c r="F586" i="4"/>
  <c r="F585" i="4"/>
  <c r="E585" i="4"/>
  <c r="D585" i="4"/>
  <c r="F583" i="4"/>
  <c r="F582" i="4"/>
  <c r="F581" i="4"/>
  <c r="E581" i="4"/>
  <c r="D581" i="4"/>
  <c r="F580" i="4"/>
  <c r="F579" i="4"/>
  <c r="F578" i="4"/>
  <c r="E578" i="4"/>
  <c r="D572" i="1" s="1"/>
  <c r="D578" i="4"/>
  <c r="F577" i="4"/>
  <c r="F576" i="4"/>
  <c r="E575" i="4"/>
  <c r="D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36" i="1" s="1"/>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E522" i="4" s="1"/>
  <c r="D516" i="1" s="1"/>
  <c r="D523" i="4"/>
  <c r="D522" i="4"/>
  <c r="F522" i="4" s="1"/>
  <c r="F521" i="4"/>
  <c r="F520" i="4"/>
  <c r="F519" i="4"/>
  <c r="F518" i="4"/>
  <c r="F517" i="4"/>
  <c r="F516" i="4"/>
  <c r="F515" i="4"/>
  <c r="F514" i="4"/>
  <c r="E514" i="4"/>
  <c r="D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E479" i="4" s="1"/>
  <c r="D473" i="1" s="1"/>
  <c r="D485" i="4"/>
  <c r="F484" i="4"/>
  <c r="F483" i="4"/>
  <c r="F482" i="4"/>
  <c r="F481" i="4"/>
  <c r="E480" i="4"/>
  <c r="D480" i="4"/>
  <c r="F478" i="4"/>
  <c r="F477" i="4"/>
  <c r="E476" i="4"/>
  <c r="D476" i="4"/>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26" i="1" s="1"/>
  <c r="D432" i="4"/>
  <c r="F428" i="4"/>
  <c r="E428" i="4"/>
  <c r="D428" i="4"/>
  <c r="E427" i="4"/>
  <c r="D422" i="1" s="1"/>
  <c r="G422" i="1" s="1"/>
  <c r="D427" i="4"/>
  <c r="E426" i="4"/>
  <c r="D421" i="1" s="1"/>
  <c r="G421" i="1" s="1"/>
  <c r="D426" i="4"/>
  <c r="D647" i="4" s="1"/>
  <c r="F421" i="4"/>
  <c r="F420" i="4"/>
  <c r="F419" i="4"/>
  <c r="F416" i="4"/>
  <c r="F415" i="4"/>
  <c r="F414" i="4"/>
  <c r="F413" i="4"/>
  <c r="E412" i="4"/>
  <c r="D407" i="1" s="1"/>
  <c r="D412" i="4"/>
  <c r="F412" i="4" s="1"/>
  <c r="F411" i="4"/>
  <c r="E410" i="4"/>
  <c r="D405" i="1" s="1"/>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D361" i="4"/>
  <c r="F359" i="4"/>
  <c r="E358" i="4"/>
  <c r="D358" i="4"/>
  <c r="F358" i="4" s="1"/>
  <c r="F357" i="4"/>
  <c r="F356" i="4"/>
  <c r="E355" i="4"/>
  <c r="E354" i="4" s="1"/>
  <c r="D349" i="1"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F274" i="4"/>
  <c r="E274" i="4"/>
  <c r="D270" i="1" s="1"/>
  <c r="D274" i="4"/>
  <c r="D273" i="4" s="1"/>
  <c r="F273" i="4" s="1"/>
  <c r="F272" i="4"/>
  <c r="F271" i="4"/>
  <c r="F270" i="4"/>
  <c r="E269" i="4"/>
  <c r="D269" i="4"/>
  <c r="F269" i="4" s="1"/>
  <c r="F268" i="4"/>
  <c r="F267" i="4"/>
  <c r="F266" i="4"/>
  <c r="F265" i="4"/>
  <c r="F264" i="4"/>
  <c r="E263" i="4"/>
  <c r="E262" i="4" s="1"/>
  <c r="D258" i="1" s="1"/>
  <c r="D263" i="4"/>
  <c r="F263" i="4" s="1"/>
  <c r="F262" i="4"/>
  <c r="D262"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E221" i="4"/>
  <c r="D217" i="1" s="1"/>
  <c r="F220" i="4"/>
  <c r="F219" i="4"/>
  <c r="F218" i="4"/>
  <c r="F217" i="4"/>
  <c r="E216" i="4"/>
  <c r="F216" i="4" s="1"/>
  <c r="D216" i="4"/>
  <c r="F215" i="4"/>
  <c r="F214" i="4"/>
  <c r="F213" i="4"/>
  <c r="F212" i="4"/>
  <c r="F211" i="4"/>
  <c r="F210" i="4"/>
  <c r="F209" i="4"/>
  <c r="E208" i="4"/>
  <c r="D204" i="1" s="1"/>
  <c r="H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1" i="1" s="1"/>
  <c r="H161" i="1" s="1"/>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D134" i="4"/>
  <c r="F133" i="4"/>
  <c r="F132" i="4"/>
  <c r="F131" i="4"/>
  <c r="F130" i="4"/>
  <c r="E129" i="4"/>
  <c r="F129" i="4" s="1"/>
  <c r="D129" i="4"/>
  <c r="F128" i="4"/>
  <c r="F127" i="4"/>
  <c r="F126"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79" i="1" s="1"/>
  <c r="D83" i="4"/>
  <c r="D82" i="4"/>
  <c r="F81" i="4"/>
  <c r="F80" i="4"/>
  <c r="F79" i="4"/>
  <c r="F78" i="4"/>
  <c r="E77" i="4"/>
  <c r="D77" i="4"/>
  <c r="F77" i="4" s="1"/>
  <c r="F76" i="4"/>
  <c r="F75" i="4"/>
  <c r="E74" i="4"/>
  <c r="D74" i="4"/>
  <c r="F74" i="4" s="1"/>
  <c r="F73" i="4"/>
  <c r="F72" i="4"/>
  <c r="F71" i="4"/>
  <c r="E71" i="4"/>
  <c r="D71" i="4"/>
  <c r="F70" i="4"/>
  <c r="F69" i="4"/>
  <c r="E68" i="4"/>
  <c r="D64" i="1" s="1"/>
  <c r="D68" i="4"/>
  <c r="F67" i="4"/>
  <c r="F66" i="4"/>
  <c r="F65" i="4"/>
  <c r="E64" i="4"/>
  <c r="D64" i="4"/>
  <c r="F64" i="4" s="1"/>
  <c r="F63" i="4"/>
  <c r="F62" i="4"/>
  <c r="F61" i="4"/>
  <c r="E61" i="4"/>
  <c r="D57" i="1" s="1"/>
  <c r="D61" i="4"/>
  <c r="F60" i="4"/>
  <c r="F59" i="4"/>
  <c r="E58" i="4"/>
  <c r="D54" i="1" s="1"/>
  <c r="D58" i="4"/>
  <c r="F57" i="4"/>
  <c r="F56" i="4"/>
  <c r="F55" i="4"/>
  <c r="F54" i="4"/>
  <c r="F53" i="4"/>
  <c r="E53" i="4"/>
  <c r="D49" i="1" s="1"/>
  <c r="D53" i="4"/>
  <c r="F52" i="4"/>
  <c r="F51" i="4"/>
  <c r="F50" i="4"/>
  <c r="E50" i="4"/>
  <c r="D46" i="1" s="1"/>
  <c r="D50" i="4"/>
  <c r="F48" i="4"/>
  <c r="F47" i="4"/>
  <c r="F46" i="4"/>
  <c r="F45" i="4"/>
  <c r="E44" i="4"/>
  <c r="E43" i="4" s="1"/>
  <c r="D39" i="1" s="1"/>
  <c r="D44" i="4"/>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3" i="1"/>
  <c r="G1633" i="1"/>
  <c r="C1633" i="1"/>
  <c r="G1632" i="1"/>
  <c r="C1632" i="1"/>
  <c r="H1632" i="1" s="1"/>
  <c r="C1631" i="1"/>
  <c r="H1630" i="1"/>
  <c r="C1630" i="1"/>
  <c r="G1630" i="1" s="1"/>
  <c r="H1629" i="1"/>
  <c r="G1629" i="1"/>
  <c r="C1629" i="1"/>
  <c r="C1627" i="1"/>
  <c r="H1626" i="1"/>
  <c r="C1626" i="1"/>
  <c r="G1626" i="1" s="1"/>
  <c r="H1625" i="1"/>
  <c r="G1625" i="1"/>
  <c r="C1625" i="1"/>
  <c r="C1624" i="1"/>
  <c r="H1624" i="1" s="1"/>
  <c r="C1620" i="1"/>
  <c r="H1620" i="1" s="1"/>
  <c r="C1619" i="1"/>
  <c r="C1618" i="1"/>
  <c r="G1618" i="1" s="1"/>
  <c r="H1617" i="1"/>
  <c r="G1617" i="1"/>
  <c r="C1617" i="1"/>
  <c r="C1616" i="1"/>
  <c r="H1616" i="1" s="1"/>
  <c r="C1615" i="1"/>
  <c r="C1614" i="1"/>
  <c r="G1614" i="1" s="1"/>
  <c r="C1613" i="1"/>
  <c r="H1613" i="1" s="1"/>
  <c r="C1612" i="1"/>
  <c r="H1612" i="1" s="1"/>
  <c r="C1611" i="1"/>
  <c r="H1610" i="1"/>
  <c r="C1610" i="1"/>
  <c r="G1610" i="1" s="1"/>
  <c r="H1609" i="1"/>
  <c r="G1609" i="1"/>
  <c r="C1609" i="1"/>
  <c r="C1608" i="1"/>
  <c r="H1608" i="1" s="1"/>
  <c r="C1607" i="1"/>
  <c r="C1606" i="1"/>
  <c r="G1606" i="1" s="1"/>
  <c r="C1605" i="1"/>
  <c r="G1605" i="1" s="1"/>
  <c r="C1604" i="1"/>
  <c r="H1604" i="1" s="1"/>
  <c r="C1603" i="1"/>
  <c r="H1601" i="1"/>
  <c r="G1601" i="1"/>
  <c r="C1601" i="1"/>
  <c r="G1600" i="1"/>
  <c r="C1600" i="1"/>
  <c r="H1600" i="1" s="1"/>
  <c r="C1599" i="1"/>
  <c r="H1599" i="1" s="1"/>
  <c r="H1598" i="1"/>
  <c r="C1598" i="1"/>
  <c r="G1598" i="1" s="1"/>
  <c r="H1597" i="1"/>
  <c r="G1597" i="1"/>
  <c r="C1597" i="1"/>
  <c r="C1596" i="1"/>
  <c r="H1596" i="1" s="1"/>
  <c r="G1595" i="1"/>
  <c r="C1595" i="1"/>
  <c r="H1595" i="1" s="1"/>
  <c r="C1594" i="1"/>
  <c r="G1594" i="1" s="1"/>
  <c r="H1593" i="1"/>
  <c r="G1593" i="1"/>
  <c r="C1593" i="1"/>
  <c r="H1592" i="1"/>
  <c r="G1592" i="1"/>
  <c r="C1592" i="1"/>
  <c r="C1591" i="1"/>
  <c r="H1591" i="1" s="1"/>
  <c r="H1590" i="1"/>
  <c r="C1590" i="1"/>
  <c r="G1590" i="1" s="1"/>
  <c r="H1589" i="1"/>
  <c r="G1589" i="1"/>
  <c r="C1589" i="1"/>
  <c r="C1588" i="1"/>
  <c r="H1588" i="1" s="1"/>
  <c r="C1587" i="1"/>
  <c r="H1587" i="1" s="1"/>
  <c r="C1586" i="1"/>
  <c r="H1586" i="1" s="1"/>
  <c r="C1584" i="1"/>
  <c r="H1584" i="1" s="1"/>
  <c r="C1583" i="1"/>
  <c r="H1583" i="1" s="1"/>
  <c r="C1582" i="1"/>
  <c r="H1582" i="1" s="1"/>
  <c r="D1581" i="1"/>
  <c r="C1581" i="1"/>
  <c r="G1581" i="1" s="1"/>
  <c r="D1580" i="1"/>
  <c r="G1580" i="1" s="1"/>
  <c r="C1580" i="1"/>
  <c r="H1580" i="1" s="1"/>
  <c r="D1579" i="1"/>
  <c r="C1579" i="1"/>
  <c r="G1579" i="1" s="1"/>
  <c r="D1578" i="1"/>
  <c r="C1578" i="1"/>
  <c r="H1578" i="1" s="1"/>
  <c r="D1576" i="1"/>
  <c r="C1576" i="1"/>
  <c r="G1576" i="1" s="1"/>
  <c r="D1575" i="1"/>
  <c r="G1575" i="1" s="1"/>
  <c r="C1575" i="1"/>
  <c r="D1574" i="1"/>
  <c r="H1574" i="1" s="1"/>
  <c r="C1574" i="1"/>
  <c r="G1574" i="1" s="1"/>
  <c r="D1573" i="1"/>
  <c r="C1573" i="1"/>
  <c r="H1573" i="1" s="1"/>
  <c r="D1572" i="1"/>
  <c r="C1572" i="1"/>
  <c r="D1570" i="1"/>
  <c r="C1570" i="1"/>
  <c r="D1569" i="1"/>
  <c r="G1569" i="1" s="1"/>
  <c r="C1569" i="1"/>
  <c r="H1569" i="1" s="1"/>
  <c r="D1568" i="1"/>
  <c r="C1568" i="1"/>
  <c r="G1568" i="1" s="1"/>
  <c r="D1567" i="1"/>
  <c r="J1567" i="1" s="1"/>
  <c r="C1567" i="1"/>
  <c r="H1567" i="1" s="1"/>
  <c r="D1566" i="1"/>
  <c r="C1566" i="1"/>
  <c r="G1566" i="1" s="1"/>
  <c r="D1565" i="1"/>
  <c r="J1565" i="1" s="1"/>
  <c r="C1565" i="1"/>
  <c r="H1565" i="1" s="1"/>
  <c r="H1564" i="1"/>
  <c r="D1564" i="1"/>
  <c r="C1564" i="1"/>
  <c r="D1563" i="1"/>
  <c r="C1563" i="1"/>
  <c r="D1562" i="1"/>
  <c r="J1562" i="1" s="1"/>
  <c r="C1562" i="1"/>
  <c r="H1562" i="1" s="1"/>
  <c r="H1561" i="1"/>
  <c r="D1561" i="1"/>
  <c r="C1561" i="1"/>
  <c r="G1561" i="1" s="1"/>
  <c r="D1560" i="1"/>
  <c r="C1560" i="1"/>
  <c r="H1560" i="1" s="1"/>
  <c r="D1559" i="1"/>
  <c r="C1559" i="1"/>
  <c r="G1559" i="1" s="1"/>
  <c r="D1558" i="1"/>
  <c r="J1558" i="1" s="1"/>
  <c r="C1558" i="1"/>
  <c r="H1558" i="1" s="1"/>
  <c r="D1557" i="1"/>
  <c r="C1557" i="1"/>
  <c r="D1556" i="1"/>
  <c r="C1556" i="1"/>
  <c r="G1556" i="1" s="1"/>
  <c r="D1554" i="1"/>
  <c r="G1554" i="1" s="1"/>
  <c r="C1554" i="1"/>
  <c r="D1553" i="1"/>
  <c r="C1553" i="1"/>
  <c r="G1553" i="1" s="1"/>
  <c r="D1552" i="1"/>
  <c r="J1552" i="1" s="1"/>
  <c r="C1552" i="1"/>
  <c r="D1551" i="1"/>
  <c r="C1551" i="1"/>
  <c r="G1551" i="1" s="1"/>
  <c r="D1550" i="1"/>
  <c r="G1550" i="1" s="1"/>
  <c r="C1550" i="1"/>
  <c r="D1549" i="1"/>
  <c r="H1549" i="1" s="1"/>
  <c r="C1549" i="1"/>
  <c r="G1549" i="1" s="1"/>
  <c r="D1548" i="1"/>
  <c r="C1548" i="1"/>
  <c r="H1548" i="1" s="1"/>
  <c r="D1547" i="1"/>
  <c r="C1547" i="1"/>
  <c r="D1546" i="1"/>
  <c r="C1546" i="1"/>
  <c r="D1545" i="1"/>
  <c r="C1545" i="1"/>
  <c r="H1545" i="1" s="1"/>
  <c r="D1544" i="1"/>
  <c r="C1544" i="1"/>
  <c r="G1543" i="1"/>
  <c r="D1543" i="1"/>
  <c r="H1543" i="1" s="1"/>
  <c r="C1543" i="1"/>
  <c r="D1542" i="1"/>
  <c r="C1542" i="1"/>
  <c r="H1542" i="1" s="1"/>
  <c r="D1541" i="1"/>
  <c r="C1541" i="1"/>
  <c r="H1541" i="1" s="1"/>
  <c r="D1540" i="1"/>
  <c r="C1540" i="1"/>
  <c r="H1540" i="1" s="1"/>
  <c r="D1536" i="1"/>
  <c r="H1536" i="1" s="1"/>
  <c r="C1536" i="1"/>
  <c r="D1535" i="1"/>
  <c r="G1535" i="1" s="1"/>
  <c r="C1535" i="1"/>
  <c r="D1534" i="1"/>
  <c r="H1534" i="1" s="1"/>
  <c r="C1534" i="1"/>
  <c r="D1533" i="1"/>
  <c r="G1533" i="1" s="1"/>
  <c r="C1533" i="1"/>
  <c r="D1532" i="1"/>
  <c r="H1532" i="1" s="1"/>
  <c r="C1532" i="1"/>
  <c r="D1531" i="1"/>
  <c r="G1531" i="1" s="1"/>
  <c r="C1531" i="1"/>
  <c r="D1530" i="1"/>
  <c r="H1530" i="1" s="1"/>
  <c r="C1530" i="1"/>
  <c r="D1529" i="1"/>
  <c r="G1529" i="1" s="1"/>
  <c r="C1529" i="1"/>
  <c r="D1528" i="1"/>
  <c r="G1528" i="1" s="1"/>
  <c r="C1528" i="1"/>
  <c r="D1527" i="1"/>
  <c r="H1527" i="1" s="1"/>
  <c r="C1527" i="1"/>
  <c r="D1526" i="1"/>
  <c r="H1526" i="1" s="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H1513" i="1"/>
  <c r="G1513" i="1"/>
  <c r="D1513" i="1"/>
  <c r="C1513" i="1"/>
  <c r="D1512" i="1"/>
  <c r="H1512" i="1" s="1"/>
  <c r="C1512" i="1"/>
  <c r="D1511" i="1"/>
  <c r="D1509" i="1"/>
  <c r="H1509" i="1" s="1"/>
  <c r="C1509" i="1"/>
  <c r="D1508" i="1"/>
  <c r="H1508" i="1" s="1"/>
  <c r="C1508" i="1"/>
  <c r="D1507" i="1"/>
  <c r="H1507" i="1" s="1"/>
  <c r="C1507" i="1"/>
  <c r="D1506" i="1"/>
  <c r="H1506" i="1" s="1"/>
  <c r="C1506" i="1"/>
  <c r="H1505" i="1"/>
  <c r="G1505" i="1"/>
  <c r="D1505" i="1"/>
  <c r="C1505" i="1"/>
  <c r="D1504" i="1"/>
  <c r="H1504" i="1" s="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H1341" i="1" s="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D1325" i="1"/>
  <c r="C1325" i="1"/>
  <c r="G1325" i="1" s="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C1317" i="1"/>
  <c r="G1317" i="1" s="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D1303" i="1"/>
  <c r="G1303" i="1" s="1"/>
  <c r="C1303" i="1"/>
  <c r="H1302" i="1"/>
  <c r="G1302" i="1"/>
  <c r="D1302" i="1"/>
  <c r="C1302" i="1"/>
  <c r="C1301" i="1"/>
  <c r="G1299" i="1"/>
  <c r="D1299" i="1"/>
  <c r="C1299" i="1"/>
  <c r="H1299" i="1" s="1"/>
  <c r="D1298" i="1"/>
  <c r="G1298" i="1" s="1"/>
  <c r="C1298" i="1"/>
  <c r="H1298" i="1" s="1"/>
  <c r="D1297" i="1"/>
  <c r="C1297" i="1"/>
  <c r="H1297" i="1" s="1"/>
  <c r="D1296" i="1"/>
  <c r="C1296" i="1"/>
  <c r="H1296" i="1" s="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G1281" i="1"/>
  <c r="D1281" i="1"/>
  <c r="C1281" i="1"/>
  <c r="H1281" i="1" s="1"/>
  <c r="H1280" i="1"/>
  <c r="D1280" i="1"/>
  <c r="C1280" i="1"/>
  <c r="D1279" i="1"/>
  <c r="G1279" i="1" s="1"/>
  <c r="C1279" i="1"/>
  <c r="H1279" i="1" s="1"/>
  <c r="D1278" i="1"/>
  <c r="C1278" i="1"/>
  <c r="H1277" i="1"/>
  <c r="D1277" i="1"/>
  <c r="C1277" i="1"/>
  <c r="G1276" i="1"/>
  <c r="D1276" i="1"/>
  <c r="C1276" i="1"/>
  <c r="H1276" i="1" s="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H1265" i="1"/>
  <c r="G1265" i="1"/>
  <c r="D1265" i="1"/>
  <c r="C1265" i="1"/>
  <c r="H1264" i="1"/>
  <c r="G1264" i="1"/>
  <c r="D1264" i="1"/>
  <c r="C1264" i="1"/>
  <c r="D1263" i="1"/>
  <c r="G1263" i="1" s="1"/>
  <c r="C1263" i="1"/>
  <c r="H1262" i="1"/>
  <c r="G1262" i="1"/>
  <c r="D1262" i="1"/>
  <c r="C1262" i="1"/>
  <c r="H1261" i="1"/>
  <c r="D1261" i="1"/>
  <c r="G1261" i="1" s="1"/>
  <c r="C1261" i="1"/>
  <c r="C1260" i="1"/>
  <c r="C1259" i="1"/>
  <c r="H1258" i="1"/>
  <c r="D1258" i="1"/>
  <c r="G1258" i="1" s="1"/>
  <c r="C1258" i="1"/>
  <c r="H1257" i="1"/>
  <c r="D1257" i="1"/>
  <c r="G1257" i="1" s="1"/>
  <c r="C1257"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G1229" i="1"/>
  <c r="D1229" i="1"/>
  <c r="H1229" i="1" s="1"/>
  <c r="C1229" i="1"/>
  <c r="G1228" i="1"/>
  <c r="D1228" i="1"/>
  <c r="H1228" i="1" s="1"/>
  <c r="C1228" i="1"/>
  <c r="G1227" i="1"/>
  <c r="D1227" i="1"/>
  <c r="H1227" i="1" s="1"/>
  <c r="C1227" i="1"/>
  <c r="G1226" i="1"/>
  <c r="D1226" i="1"/>
  <c r="H1226" i="1" s="1"/>
  <c r="C1226" i="1"/>
  <c r="D1225" i="1"/>
  <c r="H1225" i="1" s="1"/>
  <c r="C1225" i="1"/>
  <c r="C1224" i="1"/>
  <c r="C1223" i="1"/>
  <c r="H1222" i="1"/>
  <c r="D1222" i="1"/>
  <c r="G1222" i="1" s="1"/>
  <c r="C1222" i="1"/>
  <c r="H1221" i="1"/>
  <c r="G1221" i="1"/>
  <c r="D1221" i="1"/>
  <c r="C1221" i="1"/>
  <c r="H1220" i="1"/>
  <c r="G1220" i="1"/>
  <c r="D1220" i="1"/>
  <c r="C1220" i="1"/>
  <c r="H1219" i="1"/>
  <c r="G1219" i="1"/>
  <c r="D1219" i="1"/>
  <c r="C1219" i="1"/>
  <c r="H1218" i="1"/>
  <c r="G1218" i="1"/>
  <c r="D1218" i="1"/>
  <c r="C1218" i="1"/>
  <c r="H1217" i="1"/>
  <c r="G1217" i="1"/>
  <c r="D1217" i="1"/>
  <c r="C1217" i="1"/>
  <c r="H1216" i="1"/>
  <c r="D1216" i="1"/>
  <c r="G1216" i="1" s="1"/>
  <c r="C1216" i="1"/>
  <c r="C1215" i="1"/>
  <c r="H1214" i="1"/>
  <c r="D1214" i="1"/>
  <c r="G1214" i="1" s="1"/>
  <c r="C1214" i="1"/>
  <c r="H1213" i="1"/>
  <c r="G1213" i="1"/>
  <c r="D1213" i="1"/>
  <c r="C1213" i="1"/>
  <c r="H1212" i="1"/>
  <c r="G1212" i="1"/>
  <c r="D1212" i="1"/>
  <c r="C1212" i="1"/>
  <c r="H1211" i="1"/>
  <c r="G1211" i="1"/>
  <c r="D1211" i="1"/>
  <c r="C1211" i="1"/>
  <c r="H1210" i="1"/>
  <c r="G1210" i="1"/>
  <c r="D1210" i="1"/>
  <c r="C1210" i="1"/>
  <c r="H1209" i="1"/>
  <c r="D1209" i="1"/>
  <c r="G1209" i="1" s="1"/>
  <c r="C1209" i="1"/>
  <c r="C1208" i="1"/>
  <c r="C1207" i="1"/>
  <c r="H1206" i="1"/>
  <c r="D1206" i="1"/>
  <c r="G1206" i="1" s="1"/>
  <c r="C1206" i="1"/>
  <c r="H1205" i="1"/>
  <c r="G1205" i="1"/>
  <c r="D1205" i="1"/>
  <c r="C1205" i="1"/>
  <c r="H1204" i="1"/>
  <c r="G1204" i="1"/>
  <c r="D1204" i="1"/>
  <c r="C1204" i="1"/>
  <c r="H1203" i="1"/>
  <c r="G1203" i="1"/>
  <c r="D1203" i="1"/>
  <c r="C1203" i="1"/>
  <c r="H1202" i="1"/>
  <c r="D1202" i="1"/>
  <c r="G1202" i="1" s="1"/>
  <c r="C1202" i="1"/>
  <c r="C1201" i="1"/>
  <c r="H1200" i="1"/>
  <c r="G1200" i="1"/>
  <c r="D1200" i="1"/>
  <c r="C1200"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D1191" i="1"/>
  <c r="H1191" i="1" s="1"/>
  <c r="C1191" i="1"/>
  <c r="D1190" i="1"/>
  <c r="H1190" i="1" s="1"/>
  <c r="C1190" i="1"/>
  <c r="D1189" i="1"/>
  <c r="H1189" i="1" s="1"/>
  <c r="C1189" i="1"/>
  <c r="D1188" i="1"/>
  <c r="H1188" i="1" s="1"/>
  <c r="C1188" i="1"/>
  <c r="D1187" i="1"/>
  <c r="H1187" i="1" s="1"/>
  <c r="C1187" i="1"/>
  <c r="H1186" i="1"/>
  <c r="G1186" i="1"/>
  <c r="D1186" i="1"/>
  <c r="C1186" i="1"/>
  <c r="D1185" i="1"/>
  <c r="H1185" i="1" s="1"/>
  <c r="C1185" i="1"/>
  <c r="D1184" i="1"/>
  <c r="H1184" i="1" s="1"/>
  <c r="C1184" i="1"/>
  <c r="H1183" i="1"/>
  <c r="G1183" i="1"/>
  <c r="D1183" i="1"/>
  <c r="C1183" i="1"/>
  <c r="D1179" i="1"/>
  <c r="H1179" i="1" s="1"/>
  <c r="C1179" i="1"/>
  <c r="D1178" i="1"/>
  <c r="H1178" i="1" s="1"/>
  <c r="C1178" i="1"/>
  <c r="D1177" i="1"/>
  <c r="H1177" i="1" s="1"/>
  <c r="C1177" i="1"/>
  <c r="D1176" i="1"/>
  <c r="H1176" i="1" s="1"/>
  <c r="C1176" i="1"/>
  <c r="D1175" i="1"/>
  <c r="H1175" i="1" s="1"/>
  <c r="C1175" i="1"/>
  <c r="D1174" i="1"/>
  <c r="G1174" i="1" s="1"/>
  <c r="C1174" i="1"/>
  <c r="D1173" i="1"/>
  <c r="H1173" i="1" s="1"/>
  <c r="C1173" i="1"/>
  <c r="D1172" i="1"/>
  <c r="H1172" i="1" s="1"/>
  <c r="C1172" i="1"/>
  <c r="D1171" i="1"/>
  <c r="H1171" i="1" s="1"/>
  <c r="C1171" i="1"/>
  <c r="D1170" i="1"/>
  <c r="H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G1154" i="1" s="1"/>
  <c r="C1154" i="1"/>
  <c r="D1153" i="1"/>
  <c r="H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C1132" i="1"/>
  <c r="D1131" i="1"/>
  <c r="G1131" i="1" s="1"/>
  <c r="C1131" i="1"/>
  <c r="H1130" i="1"/>
  <c r="D1130" i="1"/>
  <c r="G1130" i="1" s="1"/>
  <c r="C1130" i="1"/>
  <c r="H1129" i="1"/>
  <c r="D1129" i="1"/>
  <c r="G1129" i="1" s="1"/>
  <c r="C1129" i="1"/>
  <c r="H1128" i="1"/>
  <c r="D1128" i="1"/>
  <c r="G1128" i="1" s="1"/>
  <c r="C1128" i="1"/>
  <c r="H1127" i="1"/>
  <c r="D1127" i="1"/>
  <c r="G1127" i="1" s="1"/>
  <c r="C1127" i="1"/>
  <c r="H1126" i="1"/>
  <c r="G1126" i="1"/>
  <c r="D1126" i="1"/>
  <c r="C1126" i="1"/>
  <c r="H1125" i="1"/>
  <c r="D1125" i="1"/>
  <c r="G1125" i="1" s="1"/>
  <c r="C1125" i="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D1113" i="1"/>
  <c r="G1113" i="1" s="1"/>
  <c r="C1113" i="1"/>
  <c r="C1112" i="1"/>
  <c r="H1111" i="1"/>
  <c r="G1111" i="1"/>
  <c r="D1111" i="1"/>
  <c r="C1111" i="1"/>
  <c r="H1110" i="1"/>
  <c r="D1110" i="1"/>
  <c r="G1110" i="1" s="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D1097" i="1"/>
  <c r="G1097" i="1" s="1"/>
  <c r="C1097" i="1"/>
  <c r="H1096" i="1"/>
  <c r="D1096" i="1"/>
  <c r="G1096" i="1" s="1"/>
  <c r="C1096" i="1"/>
  <c r="H1095" i="1"/>
  <c r="D1095" i="1"/>
  <c r="G1095" i="1" s="1"/>
  <c r="C1095" i="1"/>
  <c r="C1094" i="1"/>
  <c r="H1092" i="1"/>
  <c r="G1092" i="1"/>
  <c r="D1092" i="1"/>
  <c r="C1092" i="1"/>
  <c r="H1091" i="1"/>
  <c r="D1091" i="1"/>
  <c r="G1091" i="1" s="1"/>
  <c r="C1091" i="1"/>
  <c r="H1090" i="1"/>
  <c r="D1090" i="1"/>
  <c r="G1090" i="1" s="1"/>
  <c r="C1090" i="1"/>
  <c r="H1089" i="1"/>
  <c r="D1089" i="1"/>
  <c r="G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C1081" i="1"/>
  <c r="D1080" i="1"/>
  <c r="H1080" i="1" s="1"/>
  <c r="C1080" i="1"/>
  <c r="D1079" i="1"/>
  <c r="H1079" i="1" s="1"/>
  <c r="C1079" i="1"/>
  <c r="D1078" i="1"/>
  <c r="H1078" i="1" s="1"/>
  <c r="C1078" i="1"/>
  <c r="D1077" i="1"/>
  <c r="H1077" i="1" s="1"/>
  <c r="C1077" i="1"/>
  <c r="D1076" i="1"/>
  <c r="H1076" i="1" s="1"/>
  <c r="C1076" i="1"/>
  <c r="D1073" i="1"/>
  <c r="H1073" i="1" s="1"/>
  <c r="C1073" i="1"/>
  <c r="D1072" i="1"/>
  <c r="H1072" i="1" s="1"/>
  <c r="C1072" i="1"/>
  <c r="D1071" i="1"/>
  <c r="H1071" i="1" s="1"/>
  <c r="C1071" i="1"/>
  <c r="D1070" i="1"/>
  <c r="H1070" i="1" s="1"/>
  <c r="C1070" i="1"/>
  <c r="H1069" i="1"/>
  <c r="D1069" i="1"/>
  <c r="G1069" i="1" s="1"/>
  <c r="C1069" i="1"/>
  <c r="H1068" i="1"/>
  <c r="D1068" i="1"/>
  <c r="G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G1059" i="1" s="1"/>
  <c r="C1059" i="1"/>
  <c r="D1058" i="1"/>
  <c r="G1058" i="1" s="1"/>
  <c r="C1058" i="1"/>
  <c r="C1057" i="1"/>
  <c r="D1056" i="1"/>
  <c r="H1056" i="1" s="1"/>
  <c r="C1056" i="1"/>
  <c r="D1055" i="1"/>
  <c r="G1055" i="1" s="1"/>
  <c r="C1055" i="1"/>
  <c r="D1054" i="1"/>
  <c r="H1054" i="1" s="1"/>
  <c r="C1054" i="1"/>
  <c r="D1053" i="1"/>
  <c r="H1053" i="1" s="1"/>
  <c r="C1053" i="1"/>
  <c r="D1052" i="1"/>
  <c r="H1052" i="1" s="1"/>
  <c r="C1052" i="1"/>
  <c r="D1051" i="1"/>
  <c r="H1051" i="1" s="1"/>
  <c r="C1051" i="1"/>
  <c r="C1050" i="1"/>
  <c r="D1049" i="1"/>
  <c r="G1049" i="1" s="1"/>
  <c r="C1049" i="1"/>
  <c r="D1048" i="1"/>
  <c r="G1048" i="1" s="1"/>
  <c r="C1048" i="1"/>
  <c r="D1047" i="1"/>
  <c r="G1047" i="1" s="1"/>
  <c r="C1047" i="1"/>
  <c r="D1046" i="1"/>
  <c r="H1046" i="1" s="1"/>
  <c r="C1046" i="1"/>
  <c r="D1045" i="1"/>
  <c r="H1045" i="1" s="1"/>
  <c r="C1045" i="1"/>
  <c r="D1044" i="1"/>
  <c r="H1044" i="1" s="1"/>
  <c r="C1044" i="1"/>
  <c r="D1043" i="1"/>
  <c r="H1043" i="1" s="1"/>
  <c r="C1043" i="1"/>
  <c r="D1042" i="1"/>
  <c r="G1042" i="1" s="1"/>
  <c r="C1042" i="1"/>
  <c r="D1041" i="1"/>
  <c r="H1041" i="1" s="1"/>
  <c r="C1041" i="1"/>
  <c r="D1040" i="1"/>
  <c r="H1040" i="1" s="1"/>
  <c r="C1040" i="1"/>
  <c r="D1039" i="1"/>
  <c r="H1039" i="1" s="1"/>
  <c r="C1039" i="1"/>
  <c r="D1038" i="1"/>
  <c r="H1038" i="1" s="1"/>
  <c r="C1038" i="1"/>
  <c r="D1037" i="1"/>
  <c r="H1037" i="1" s="1"/>
  <c r="C1037" i="1"/>
  <c r="D1036" i="1"/>
  <c r="G1036" i="1" s="1"/>
  <c r="C1036" i="1"/>
  <c r="D1035" i="1"/>
  <c r="G1035" i="1" s="1"/>
  <c r="C1035" i="1"/>
  <c r="D1034" i="1"/>
  <c r="H1034" i="1" s="1"/>
  <c r="C1034" i="1"/>
  <c r="D1033" i="1"/>
  <c r="H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D1018" i="1"/>
  <c r="H1018" i="1" s="1"/>
  <c r="C1018" i="1"/>
  <c r="H1016" i="1"/>
  <c r="D1016" i="1"/>
  <c r="G1016" i="1" s="1"/>
  <c r="C1016" i="1"/>
  <c r="H1015" i="1"/>
  <c r="D1015" i="1"/>
  <c r="G1015" i="1" s="1"/>
  <c r="C1015" i="1"/>
  <c r="H1014" i="1"/>
  <c r="D1014" i="1"/>
  <c r="G1014" i="1" s="1"/>
  <c r="C1014" i="1"/>
  <c r="C1013" i="1"/>
  <c r="H1010" i="1"/>
  <c r="G1010" i="1"/>
  <c r="D1010" i="1"/>
  <c r="C1010" i="1"/>
  <c r="H1009" i="1"/>
  <c r="G1009" i="1"/>
  <c r="D1009" i="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H920" i="1"/>
  <c r="D920" i="1"/>
  <c r="G920" i="1" s="1"/>
  <c r="C920" i="1"/>
  <c r="D919" i="1"/>
  <c r="H919" i="1" s="1"/>
  <c r="C919" i="1"/>
  <c r="D918" i="1"/>
  <c r="H918" i="1" s="1"/>
  <c r="C918" i="1"/>
  <c r="D917" i="1"/>
  <c r="H917" i="1" s="1"/>
  <c r="C917" i="1"/>
  <c r="G916" i="1"/>
  <c r="D916" i="1"/>
  <c r="H916" i="1" s="1"/>
  <c r="C916" i="1"/>
  <c r="D915" i="1"/>
  <c r="H915" i="1" s="1"/>
  <c r="C915" i="1"/>
  <c r="D914" i="1"/>
  <c r="H914" i="1" s="1"/>
  <c r="C914" i="1"/>
  <c r="D913" i="1"/>
  <c r="H913" i="1" s="1"/>
  <c r="C913" i="1"/>
  <c r="G912" i="1"/>
  <c r="D912" i="1"/>
  <c r="H912" i="1" s="1"/>
  <c r="C912" i="1"/>
  <c r="D911" i="1"/>
  <c r="H911" i="1" s="1"/>
  <c r="C911" i="1"/>
  <c r="D910" i="1"/>
  <c r="H910" i="1" s="1"/>
  <c r="C910" i="1"/>
  <c r="D909" i="1"/>
  <c r="H909" i="1" s="1"/>
  <c r="C909" i="1"/>
  <c r="G908" i="1"/>
  <c r="D908" i="1"/>
  <c r="H908" i="1" s="1"/>
  <c r="C908" i="1"/>
  <c r="D907" i="1"/>
  <c r="H907" i="1" s="1"/>
  <c r="C907" i="1"/>
  <c r="D906" i="1"/>
  <c r="H906" i="1" s="1"/>
  <c r="C906" i="1"/>
  <c r="D905" i="1"/>
  <c r="H905" i="1" s="1"/>
  <c r="C905" i="1"/>
  <c r="G904" i="1"/>
  <c r="D904" i="1"/>
  <c r="H904" i="1" s="1"/>
  <c r="C904" i="1"/>
  <c r="D903" i="1"/>
  <c r="H903" i="1" s="1"/>
  <c r="C903" i="1"/>
  <c r="D902" i="1"/>
  <c r="H902" i="1" s="1"/>
  <c r="C902" i="1"/>
  <c r="D901" i="1"/>
  <c r="H901" i="1" s="1"/>
  <c r="C901" i="1"/>
  <c r="G900" i="1"/>
  <c r="D900" i="1"/>
  <c r="H900" i="1" s="1"/>
  <c r="C900" i="1"/>
  <c r="D899" i="1"/>
  <c r="H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D890" i="1"/>
  <c r="H890" i="1" s="1"/>
  <c r="C890" i="1"/>
  <c r="D889" i="1"/>
  <c r="H889" i="1" s="1"/>
  <c r="C889" i="1"/>
  <c r="G888" i="1"/>
  <c r="D888" i="1"/>
  <c r="H888" i="1" s="1"/>
  <c r="C888" i="1"/>
  <c r="D887" i="1"/>
  <c r="H887" i="1" s="1"/>
  <c r="C887" i="1"/>
  <c r="D886" i="1"/>
  <c r="H886" i="1" s="1"/>
  <c r="C886" i="1"/>
  <c r="D885" i="1"/>
  <c r="H885" i="1" s="1"/>
  <c r="C885" i="1"/>
  <c r="G884" i="1"/>
  <c r="D884" i="1"/>
  <c r="H884" i="1" s="1"/>
  <c r="C884" i="1"/>
  <c r="D883" i="1"/>
  <c r="H883" i="1" s="1"/>
  <c r="C883" i="1"/>
  <c r="D882" i="1"/>
  <c r="H882" i="1" s="1"/>
  <c r="C882" i="1"/>
  <c r="D881" i="1"/>
  <c r="H881" i="1" s="1"/>
  <c r="C881" i="1"/>
  <c r="G880" i="1"/>
  <c r="D880" i="1"/>
  <c r="H880" i="1" s="1"/>
  <c r="C880" i="1"/>
  <c r="D879" i="1"/>
  <c r="H879" i="1" s="1"/>
  <c r="C879" i="1"/>
  <c r="D878" i="1"/>
  <c r="H878" i="1" s="1"/>
  <c r="C878" i="1"/>
  <c r="D877" i="1"/>
  <c r="H877" i="1" s="1"/>
  <c r="C877" i="1"/>
  <c r="G876" i="1"/>
  <c r="D876" i="1"/>
  <c r="H876" i="1" s="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D806" i="1"/>
  <c r="C806" i="1"/>
  <c r="G806" i="1" s="1"/>
  <c r="H805" i="1"/>
  <c r="G805" i="1"/>
  <c r="D805" i="1"/>
  <c r="C805" i="1"/>
  <c r="H804" i="1"/>
  <c r="D804" i="1"/>
  <c r="C804" i="1"/>
  <c r="G804" i="1" s="1"/>
  <c r="H803" i="1"/>
  <c r="G803" i="1"/>
  <c r="D803" i="1"/>
  <c r="C803" i="1"/>
  <c r="H802" i="1"/>
  <c r="D802" i="1"/>
  <c r="C802" i="1"/>
  <c r="G802" i="1" s="1"/>
  <c r="H801" i="1"/>
  <c r="D801" i="1"/>
  <c r="C801" i="1"/>
  <c r="G801" i="1" s="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G763" i="1"/>
  <c r="D763" i="1"/>
  <c r="H763" i="1" s="1"/>
  <c r="C763" i="1"/>
  <c r="H762" i="1"/>
  <c r="G762" i="1"/>
  <c r="D762" i="1"/>
  <c r="C762" i="1"/>
  <c r="D761" i="1"/>
  <c r="H761" i="1" s="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D724" i="1"/>
  <c r="C724" i="1"/>
  <c r="D723" i="1"/>
  <c r="C723" i="1"/>
  <c r="H723" i="1" s="1"/>
  <c r="H722" i="1"/>
  <c r="G722" i="1"/>
  <c r="D722" i="1"/>
  <c r="C722" i="1"/>
  <c r="H721" i="1"/>
  <c r="G721" i="1"/>
  <c r="D721" i="1"/>
  <c r="C721" i="1"/>
  <c r="H720" i="1"/>
  <c r="G720" i="1"/>
  <c r="D720" i="1"/>
  <c r="C720" i="1"/>
  <c r="H719" i="1"/>
  <c r="G719" i="1"/>
  <c r="D719" i="1"/>
  <c r="C719" i="1"/>
  <c r="H718" i="1"/>
  <c r="G718" i="1"/>
  <c r="D718" i="1"/>
  <c r="C718" i="1"/>
  <c r="H717" i="1"/>
  <c r="G717" i="1"/>
  <c r="D717" i="1"/>
  <c r="C717" i="1"/>
  <c r="D716" i="1"/>
  <c r="C716" i="1"/>
  <c r="H716" i="1" s="1"/>
  <c r="D715" i="1"/>
  <c r="C715" i="1"/>
  <c r="H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D707" i="1"/>
  <c r="C707" i="1"/>
  <c r="G706" i="1"/>
  <c r="D706" i="1"/>
  <c r="H706" i="1" s="1"/>
  <c r="C706" i="1"/>
  <c r="G705" i="1"/>
  <c r="D705" i="1"/>
  <c r="H705" i="1" s="1"/>
  <c r="C705" i="1"/>
  <c r="H704" i="1"/>
  <c r="D704" i="1"/>
  <c r="G704" i="1" s="1"/>
  <c r="C704" i="1"/>
  <c r="H703" i="1"/>
  <c r="G703" i="1"/>
  <c r="D703" i="1"/>
  <c r="C703" i="1"/>
  <c r="H702" i="1"/>
  <c r="D702" i="1"/>
  <c r="G702" i="1" s="1"/>
  <c r="C702" i="1"/>
  <c r="H701" i="1"/>
  <c r="D701" i="1"/>
  <c r="G701" i="1" s="1"/>
  <c r="C701" i="1"/>
  <c r="H700" i="1"/>
  <c r="D700" i="1"/>
  <c r="G700" i="1" s="1"/>
  <c r="C700" i="1"/>
  <c r="H699" i="1"/>
  <c r="D699" i="1"/>
  <c r="G699" i="1" s="1"/>
  <c r="C699" i="1"/>
  <c r="H698" i="1"/>
  <c r="G698" i="1"/>
  <c r="D698" i="1"/>
  <c r="C698" i="1"/>
  <c r="H697" i="1"/>
  <c r="G697" i="1"/>
  <c r="D697" i="1"/>
  <c r="C697" i="1"/>
  <c r="H696" i="1"/>
  <c r="G696" i="1"/>
  <c r="D696" i="1"/>
  <c r="C696" i="1"/>
  <c r="H695" i="1"/>
  <c r="G695" i="1"/>
  <c r="D695" i="1"/>
  <c r="C695" i="1"/>
  <c r="H694" i="1"/>
  <c r="D694" i="1"/>
  <c r="G694" i="1" s="1"/>
  <c r="C694" i="1"/>
  <c r="H693" i="1"/>
  <c r="D693" i="1"/>
  <c r="G693" i="1" s="1"/>
  <c r="C693" i="1"/>
  <c r="H692" i="1"/>
  <c r="D692" i="1"/>
  <c r="G692" i="1" s="1"/>
  <c r="C692" i="1"/>
  <c r="H691" i="1"/>
  <c r="D691" i="1"/>
  <c r="G691" i="1" s="1"/>
  <c r="C691" i="1"/>
  <c r="H690" i="1"/>
  <c r="G690" i="1"/>
  <c r="D690" i="1"/>
  <c r="C690" i="1"/>
  <c r="H689" i="1"/>
  <c r="G689" i="1"/>
  <c r="D689" i="1"/>
  <c r="C689" i="1"/>
  <c r="H688" i="1"/>
  <c r="G688" i="1"/>
  <c r="D688" i="1"/>
  <c r="C688" i="1"/>
  <c r="H687" i="1"/>
  <c r="G687" i="1"/>
  <c r="D687" i="1"/>
  <c r="C687" i="1"/>
  <c r="H686" i="1"/>
  <c r="D686" i="1"/>
  <c r="G686" i="1" s="1"/>
  <c r="C686" i="1"/>
  <c r="H685" i="1"/>
  <c r="D685" i="1"/>
  <c r="G685" i="1" s="1"/>
  <c r="C685" i="1"/>
  <c r="H684" i="1"/>
  <c r="D684" i="1"/>
  <c r="G684" i="1" s="1"/>
  <c r="C684" i="1"/>
  <c r="H683" i="1"/>
  <c r="D683" i="1"/>
  <c r="G683" i="1" s="1"/>
  <c r="C683" i="1"/>
  <c r="H682" i="1"/>
  <c r="D682" i="1"/>
  <c r="G682" i="1" s="1"/>
  <c r="C682" i="1"/>
  <c r="H681" i="1"/>
  <c r="G681" i="1"/>
  <c r="D681" i="1"/>
  <c r="C681" i="1"/>
  <c r="H680" i="1"/>
  <c r="D680" i="1"/>
  <c r="G680" i="1" s="1"/>
  <c r="C680" i="1"/>
  <c r="H679" i="1"/>
  <c r="D679" i="1"/>
  <c r="G679" i="1" s="1"/>
  <c r="C679" i="1"/>
  <c r="H678" i="1"/>
  <c r="D678" i="1"/>
  <c r="G678" i="1" s="1"/>
  <c r="C678" i="1"/>
  <c r="H677" i="1"/>
  <c r="G677" i="1"/>
  <c r="D677" i="1"/>
  <c r="C677" i="1"/>
  <c r="H676" i="1"/>
  <c r="G676" i="1"/>
  <c r="D676" i="1"/>
  <c r="C676" i="1"/>
  <c r="H675" i="1"/>
  <c r="D675" i="1"/>
  <c r="G675" i="1" s="1"/>
  <c r="C675" i="1"/>
  <c r="H674" i="1"/>
  <c r="G674" i="1"/>
  <c r="D674" i="1"/>
  <c r="C674" i="1"/>
  <c r="H673" i="1"/>
  <c r="D673" i="1"/>
  <c r="G673" i="1" s="1"/>
  <c r="C673" i="1"/>
  <c r="H672" i="1"/>
  <c r="D672" i="1"/>
  <c r="G672" i="1" s="1"/>
  <c r="C672" i="1"/>
  <c r="H671" i="1"/>
  <c r="G671" i="1"/>
  <c r="D671" i="1"/>
  <c r="C671" i="1"/>
  <c r="H670" i="1"/>
  <c r="D670" i="1"/>
  <c r="G670" i="1" s="1"/>
  <c r="C670" i="1"/>
  <c r="H669" i="1"/>
  <c r="D669" i="1"/>
  <c r="G669" i="1" s="1"/>
  <c r="C669" i="1"/>
  <c r="H668" i="1"/>
  <c r="D668" i="1"/>
  <c r="G668" i="1" s="1"/>
  <c r="C668" i="1"/>
  <c r="H667" i="1"/>
  <c r="D667" i="1"/>
  <c r="G667" i="1" s="1"/>
  <c r="C667" i="1"/>
  <c r="H666" i="1"/>
  <c r="D666" i="1"/>
  <c r="G666" i="1" s="1"/>
  <c r="C666" i="1"/>
  <c r="H665" i="1"/>
  <c r="G665" i="1"/>
  <c r="D665" i="1"/>
  <c r="C665" i="1"/>
  <c r="H664" i="1"/>
  <c r="G664" i="1"/>
  <c r="D664" i="1"/>
  <c r="C664" i="1"/>
  <c r="H663" i="1"/>
  <c r="G663" i="1"/>
  <c r="D663" i="1"/>
  <c r="C663" i="1"/>
  <c r="H662" i="1"/>
  <c r="G662" i="1"/>
  <c r="D662" i="1"/>
  <c r="C662" i="1"/>
  <c r="D661" i="1"/>
  <c r="C661" i="1"/>
  <c r="H661" i="1" s="1"/>
  <c r="H660" i="1"/>
  <c r="G660" i="1"/>
  <c r="D660" i="1"/>
  <c r="C660" i="1"/>
  <c r="D659" i="1"/>
  <c r="C659" i="1"/>
  <c r="H659" i="1" s="1"/>
  <c r="H658" i="1"/>
  <c r="D658" i="1"/>
  <c r="G658" i="1" s="1"/>
  <c r="C658" i="1"/>
  <c r="H657" i="1"/>
  <c r="G657" i="1"/>
  <c r="D657" i="1"/>
  <c r="C657" i="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G650" i="1"/>
  <c r="D650" i="1"/>
  <c r="C650" i="1"/>
  <c r="C649" i="1"/>
  <c r="D648" i="1"/>
  <c r="G648" i="1" s="1"/>
  <c r="C648" i="1"/>
  <c r="D647" i="1"/>
  <c r="H647" i="1" s="1"/>
  <c r="C647" i="1"/>
  <c r="D646" i="1"/>
  <c r="H646" i="1" s="1"/>
  <c r="C646" i="1"/>
  <c r="H645" i="1"/>
  <c r="D645" i="1"/>
  <c r="G645" i="1" s="1"/>
  <c r="C645" i="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2" i="1"/>
  <c r="G622" i="1"/>
  <c r="D622" i="1"/>
  <c r="C622" i="1"/>
  <c r="H621" i="1"/>
  <c r="G621" i="1"/>
  <c r="D621" i="1"/>
  <c r="C621" i="1"/>
  <c r="H620" i="1"/>
  <c r="D620" i="1"/>
  <c r="G620" i="1" s="1"/>
  <c r="C620" i="1"/>
  <c r="H619" i="1"/>
  <c r="D619" i="1"/>
  <c r="G619" i="1" s="1"/>
  <c r="C619" i="1"/>
  <c r="H618" i="1"/>
  <c r="G618" i="1"/>
  <c r="D618" i="1"/>
  <c r="C618" i="1"/>
  <c r="H617" i="1"/>
  <c r="D617" i="1"/>
  <c r="G617" i="1" s="1"/>
  <c r="C617" i="1"/>
  <c r="H616" i="1"/>
  <c r="G616" i="1"/>
  <c r="D616" i="1"/>
  <c r="C616" i="1"/>
  <c r="D615" i="1"/>
  <c r="H615" i="1" s="1"/>
  <c r="C615" i="1"/>
  <c r="H614" i="1"/>
  <c r="G614" i="1"/>
  <c r="D614" i="1"/>
  <c r="C614" i="1"/>
  <c r="H613" i="1"/>
  <c r="G613" i="1"/>
  <c r="D613" i="1"/>
  <c r="C613" i="1"/>
  <c r="D612" i="1"/>
  <c r="H612" i="1" s="1"/>
  <c r="C612" i="1"/>
  <c r="D611" i="1"/>
  <c r="H611" i="1" s="1"/>
  <c r="C611"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C603" i="1"/>
  <c r="H602" i="1"/>
  <c r="G602" i="1"/>
  <c r="D602" i="1"/>
  <c r="C602" i="1"/>
  <c r="C601" i="1"/>
  <c r="H600" i="1"/>
  <c r="D600" i="1"/>
  <c r="G600" i="1" s="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C592" i="1"/>
  <c r="D590" i="1"/>
  <c r="H590" i="1" s="1"/>
  <c r="C590" i="1"/>
  <c r="D589" i="1"/>
  <c r="H589" i="1" s="1"/>
  <c r="C589" i="1"/>
  <c r="D588" i="1"/>
  <c r="H588" i="1" s="1"/>
  <c r="C588" i="1"/>
  <c r="D587" i="1"/>
  <c r="H587" i="1" s="1"/>
  <c r="C587" i="1"/>
  <c r="D586" i="1"/>
  <c r="H586" i="1" s="1"/>
  <c r="C586" i="1"/>
  <c r="D585" i="1"/>
  <c r="H585" i="1" s="1"/>
  <c r="C585" i="1"/>
  <c r="D584" i="1"/>
  <c r="G584" i="1" s="1"/>
  <c r="C584"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C572" i="1"/>
  <c r="H571" i="1"/>
  <c r="G571" i="1"/>
  <c r="D571" i="1"/>
  <c r="C571" i="1"/>
  <c r="H570" i="1"/>
  <c r="G570" i="1"/>
  <c r="D570" i="1"/>
  <c r="C570" i="1"/>
  <c r="C569" i="1"/>
  <c r="H568" i="1"/>
  <c r="G568" i="1"/>
  <c r="D568" i="1"/>
  <c r="C568" i="1"/>
  <c r="H567" i="1"/>
  <c r="G567" i="1"/>
  <c r="D567" i="1"/>
  <c r="C567" i="1"/>
  <c r="C566" i="1"/>
  <c r="H564" i="1"/>
  <c r="G564" i="1"/>
  <c r="D564" i="1"/>
  <c r="C564" i="1"/>
  <c r="H563" i="1"/>
  <c r="G563" i="1"/>
  <c r="D563" i="1"/>
  <c r="C563" i="1"/>
  <c r="H562" i="1"/>
  <c r="G562" i="1"/>
  <c r="D562" i="1"/>
  <c r="C562" i="1"/>
  <c r="H561" i="1"/>
  <c r="G561" i="1"/>
  <c r="D561" i="1"/>
  <c r="C561" i="1"/>
  <c r="H560" i="1"/>
  <c r="D560" i="1"/>
  <c r="G560" i="1" s="1"/>
  <c r="C560" i="1"/>
  <c r="H559" i="1"/>
  <c r="D559" i="1"/>
  <c r="G559" i="1" s="1"/>
  <c r="C559" i="1"/>
  <c r="H558" i="1"/>
  <c r="G558" i="1"/>
  <c r="D558" i="1"/>
  <c r="C558" i="1"/>
  <c r="H557" i="1"/>
  <c r="D557" i="1"/>
  <c r="G557" i="1" s="1"/>
  <c r="C557"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H547" i="1"/>
  <c r="G547" i="1"/>
  <c r="D547" i="1"/>
  <c r="C547" i="1"/>
  <c r="H546" i="1"/>
  <c r="G546" i="1"/>
  <c r="D546" i="1"/>
  <c r="C546" i="1"/>
  <c r="H545" i="1"/>
  <c r="G545" i="1"/>
  <c r="D545" i="1"/>
  <c r="C545" i="1"/>
  <c r="C544" i="1"/>
  <c r="H543" i="1"/>
  <c r="G543" i="1"/>
  <c r="D543" i="1"/>
  <c r="C543" i="1"/>
  <c r="H542" i="1"/>
  <c r="G542" i="1"/>
  <c r="D542" i="1"/>
  <c r="C542" i="1"/>
  <c r="D541" i="1"/>
  <c r="H541" i="1" s="1"/>
  <c r="C541" i="1"/>
  <c r="D540" i="1"/>
  <c r="H540" i="1" s="1"/>
  <c r="C540" i="1"/>
  <c r="D539" i="1"/>
  <c r="H539" i="1" s="1"/>
  <c r="C539" i="1"/>
  <c r="D538" i="1"/>
  <c r="H538" i="1" s="1"/>
  <c r="C538" i="1"/>
  <c r="D537" i="1"/>
  <c r="G537" i="1" s="1"/>
  <c r="C537" i="1"/>
  <c r="H535" i="1"/>
  <c r="G535" i="1"/>
  <c r="D535" i="1"/>
  <c r="C535" i="1"/>
  <c r="H534" i="1"/>
  <c r="G534" i="1"/>
  <c r="D534" i="1"/>
  <c r="C534" i="1"/>
  <c r="H533" i="1"/>
  <c r="G533" i="1"/>
  <c r="D533" i="1"/>
  <c r="C533" i="1"/>
  <c r="H532" i="1"/>
  <c r="G532" i="1"/>
  <c r="D532" i="1"/>
  <c r="C532" i="1"/>
  <c r="H531" i="1"/>
  <c r="G531" i="1"/>
  <c r="D531" i="1"/>
  <c r="C531" i="1"/>
  <c r="H528" i="1"/>
  <c r="D528" i="1"/>
  <c r="G528" i="1" s="1"/>
  <c r="C528" i="1"/>
  <c r="H527" i="1"/>
  <c r="G527" i="1"/>
  <c r="D527" i="1"/>
  <c r="C527" i="1"/>
  <c r="H526" i="1"/>
  <c r="G526" i="1"/>
  <c r="D526" i="1"/>
  <c r="C526" i="1"/>
  <c r="H525" i="1"/>
  <c r="D525" i="1"/>
  <c r="G525" i="1" s="1"/>
  <c r="C525" i="1"/>
  <c r="H524" i="1"/>
  <c r="D524" i="1"/>
  <c r="G524" i="1" s="1"/>
  <c r="C524" i="1"/>
  <c r="G523" i="1"/>
  <c r="D523" i="1"/>
  <c r="H523" i="1" s="1"/>
  <c r="C523" i="1"/>
  <c r="H522" i="1"/>
  <c r="G522" i="1"/>
  <c r="D522" i="1"/>
  <c r="C522" i="1"/>
  <c r="H521" i="1"/>
  <c r="D521" i="1"/>
  <c r="G521" i="1" s="1"/>
  <c r="C521" i="1"/>
  <c r="G520" i="1"/>
  <c r="D520" i="1"/>
  <c r="H520" i="1" s="1"/>
  <c r="C520" i="1"/>
  <c r="H519" i="1"/>
  <c r="G519" i="1"/>
  <c r="D519" i="1"/>
  <c r="C519" i="1"/>
  <c r="H518" i="1"/>
  <c r="D518" i="1"/>
  <c r="G518" i="1" s="1"/>
  <c r="C518" i="1"/>
  <c r="C517" i="1"/>
  <c r="C516" i="1"/>
  <c r="H515" i="1"/>
  <c r="G515" i="1"/>
  <c r="D515" i="1"/>
  <c r="C515" i="1"/>
  <c r="H514" i="1"/>
  <c r="D514" i="1"/>
  <c r="G514" i="1" s="1"/>
  <c r="C514" i="1"/>
  <c r="H513" i="1"/>
  <c r="G513" i="1"/>
  <c r="D513" i="1"/>
  <c r="C513" i="1"/>
  <c r="H512" i="1"/>
  <c r="G512" i="1"/>
  <c r="D512" i="1"/>
  <c r="C512" i="1"/>
  <c r="H511" i="1"/>
  <c r="G511" i="1"/>
  <c r="D511" i="1"/>
  <c r="C511" i="1"/>
  <c r="H510" i="1"/>
  <c r="G510" i="1"/>
  <c r="D510" i="1"/>
  <c r="C510" i="1"/>
  <c r="D509" i="1"/>
  <c r="H509" i="1" s="1"/>
  <c r="C509" i="1"/>
  <c r="C508" i="1"/>
  <c r="H507" i="1"/>
  <c r="G507" i="1"/>
  <c r="D507" i="1"/>
  <c r="C507" i="1"/>
  <c r="D506" i="1"/>
  <c r="H506" i="1" s="1"/>
  <c r="C506" i="1"/>
  <c r="H505" i="1"/>
  <c r="G505" i="1"/>
  <c r="D505" i="1"/>
  <c r="C505" i="1"/>
  <c r="H504" i="1"/>
  <c r="G504" i="1"/>
  <c r="D504" i="1"/>
  <c r="C504" i="1"/>
  <c r="D503" i="1"/>
  <c r="H503" i="1" s="1"/>
  <c r="C503" i="1"/>
  <c r="H502" i="1"/>
  <c r="G502" i="1"/>
  <c r="D502" i="1"/>
  <c r="C502" i="1"/>
  <c r="H501" i="1"/>
  <c r="G501" i="1"/>
  <c r="D501" i="1"/>
  <c r="C501" i="1"/>
  <c r="H500" i="1"/>
  <c r="G500" i="1"/>
  <c r="D500" i="1"/>
  <c r="C500" i="1"/>
  <c r="H499" i="1"/>
  <c r="G499" i="1"/>
  <c r="D499" i="1"/>
  <c r="C499" i="1"/>
  <c r="H498" i="1"/>
  <c r="G498" i="1"/>
  <c r="D498" i="1"/>
  <c r="C498" i="1"/>
  <c r="G497" i="1"/>
  <c r="D497" i="1"/>
  <c r="H497" i="1" s="1"/>
  <c r="C497" i="1"/>
  <c r="D496" i="1"/>
  <c r="H496" i="1" s="1"/>
  <c r="C496" i="1"/>
  <c r="H495" i="1"/>
  <c r="G495" i="1"/>
  <c r="D495" i="1"/>
  <c r="C495" i="1"/>
  <c r="H494" i="1"/>
  <c r="G494" i="1"/>
  <c r="D494" i="1"/>
  <c r="C494" i="1"/>
  <c r="H493" i="1"/>
  <c r="G493" i="1"/>
  <c r="D493" i="1"/>
  <c r="C493" i="1"/>
  <c r="H492" i="1"/>
  <c r="G492" i="1"/>
  <c r="D492" i="1"/>
  <c r="C492" i="1"/>
  <c r="H491" i="1"/>
  <c r="G491" i="1"/>
  <c r="D491" i="1"/>
  <c r="C491" i="1"/>
  <c r="D490" i="1"/>
  <c r="H490" i="1" s="1"/>
  <c r="C490" i="1"/>
  <c r="D489" i="1"/>
  <c r="H489" i="1" s="1"/>
  <c r="C489" i="1"/>
  <c r="H488" i="1"/>
  <c r="G488" i="1"/>
  <c r="D488" i="1"/>
  <c r="C488" i="1"/>
  <c r="H487" i="1"/>
  <c r="G487" i="1"/>
  <c r="D487" i="1"/>
  <c r="C487" i="1"/>
  <c r="D486" i="1"/>
  <c r="H486" i="1" s="1"/>
  <c r="C486" i="1"/>
  <c r="H484" i="1"/>
  <c r="D484" i="1"/>
  <c r="G484" i="1" s="1"/>
  <c r="C484" i="1"/>
  <c r="H483" i="1"/>
  <c r="G483" i="1"/>
  <c r="D483" i="1"/>
  <c r="C483" i="1"/>
  <c r="H482" i="1"/>
  <c r="G482" i="1"/>
  <c r="D482" i="1"/>
  <c r="C482" i="1"/>
  <c r="H481" i="1"/>
  <c r="G481" i="1"/>
  <c r="D481" i="1"/>
  <c r="C481" i="1"/>
  <c r="H480" i="1"/>
  <c r="G480" i="1"/>
  <c r="D480" i="1"/>
  <c r="C480" i="1"/>
  <c r="C479" i="1"/>
  <c r="H478" i="1"/>
  <c r="G478" i="1"/>
  <c r="D478" i="1"/>
  <c r="C478" i="1"/>
  <c r="H477" i="1"/>
  <c r="D477" i="1"/>
  <c r="G477" i="1" s="1"/>
  <c r="C477" i="1"/>
  <c r="H476" i="1"/>
  <c r="D476" i="1"/>
  <c r="G476" i="1" s="1"/>
  <c r="C476" i="1"/>
  <c r="H475" i="1"/>
  <c r="G475" i="1"/>
  <c r="D475" i="1"/>
  <c r="C475" i="1"/>
  <c r="D474" i="1"/>
  <c r="G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H459" i="1"/>
  <c r="G459" i="1"/>
  <c r="D459" i="1"/>
  <c r="C459" i="1"/>
  <c r="G458" i="1"/>
  <c r="D458" i="1"/>
  <c r="H458" i="1" s="1"/>
  <c r="C458" i="1"/>
  <c r="H457" i="1"/>
  <c r="G457" i="1"/>
  <c r="D457" i="1"/>
  <c r="C457" i="1"/>
  <c r="H456" i="1"/>
  <c r="G456" i="1"/>
  <c r="D456" i="1"/>
  <c r="C456" i="1"/>
  <c r="H455" i="1"/>
  <c r="D455" i="1"/>
  <c r="G455" i="1" s="1"/>
  <c r="C455" i="1"/>
  <c r="H454" i="1"/>
  <c r="G454" i="1"/>
  <c r="D454" i="1"/>
  <c r="C454" i="1"/>
  <c r="H453" i="1"/>
  <c r="D453" i="1"/>
  <c r="G453" i="1" s="1"/>
  <c r="C453" i="1"/>
  <c r="H452" i="1"/>
  <c r="G452" i="1"/>
  <c r="D452" i="1"/>
  <c r="C452" i="1"/>
  <c r="C451" i="1"/>
  <c r="H450" i="1"/>
  <c r="D450" i="1"/>
  <c r="G450" i="1" s="1"/>
  <c r="C450" i="1"/>
  <c r="H449" i="1"/>
  <c r="G449" i="1"/>
  <c r="D449" i="1"/>
  <c r="C449" i="1"/>
  <c r="H448" i="1"/>
  <c r="D448" i="1"/>
  <c r="G448" i="1" s="1"/>
  <c r="C448" i="1"/>
  <c r="H447" i="1"/>
  <c r="G447" i="1"/>
  <c r="D447" i="1"/>
  <c r="C447" i="1"/>
  <c r="C446" i="1"/>
  <c r="D445" i="1"/>
  <c r="H445" i="1" s="1"/>
  <c r="C445" i="1"/>
  <c r="H444" i="1"/>
  <c r="D444" i="1"/>
  <c r="G444" i="1" s="1"/>
  <c r="C444" i="1"/>
  <c r="H443" i="1"/>
  <c r="D443" i="1"/>
  <c r="G443" i="1" s="1"/>
  <c r="C443" i="1"/>
  <c r="H442" i="1"/>
  <c r="G442" i="1"/>
  <c r="D442" i="1"/>
  <c r="C442" i="1"/>
  <c r="D441" i="1"/>
  <c r="H441" i="1" s="1"/>
  <c r="C441" i="1"/>
  <c r="H440" i="1"/>
  <c r="G440" i="1"/>
  <c r="D440" i="1"/>
  <c r="C440" i="1"/>
  <c r="D439" i="1"/>
  <c r="H439" i="1" s="1"/>
  <c r="C439" i="1"/>
  <c r="H438" i="1"/>
  <c r="G438" i="1"/>
  <c r="D438" i="1"/>
  <c r="C438" i="1"/>
  <c r="H437" i="1"/>
  <c r="G437" i="1"/>
  <c r="D437" i="1"/>
  <c r="C437" i="1"/>
  <c r="H436" i="1"/>
  <c r="G436" i="1"/>
  <c r="D436" i="1"/>
  <c r="C436" i="1"/>
  <c r="H435" i="1"/>
  <c r="G435" i="1"/>
  <c r="D435" i="1"/>
  <c r="C435" i="1"/>
  <c r="D434" i="1"/>
  <c r="H433" i="1"/>
  <c r="D433" i="1"/>
  <c r="G433" i="1" s="1"/>
  <c r="C433" i="1"/>
  <c r="H432" i="1"/>
  <c r="G432" i="1"/>
  <c r="D432" i="1"/>
  <c r="C432" i="1"/>
  <c r="C431" i="1"/>
  <c r="H430" i="1"/>
  <c r="D430" i="1"/>
  <c r="G430" i="1" s="1"/>
  <c r="C430" i="1"/>
  <c r="H429" i="1"/>
  <c r="D429" i="1"/>
  <c r="G429" i="1" s="1"/>
  <c r="C429" i="1"/>
  <c r="H428" i="1"/>
  <c r="D428" i="1"/>
  <c r="G428" i="1" s="1"/>
  <c r="C428" i="1"/>
  <c r="H427" i="1"/>
  <c r="D427" i="1"/>
  <c r="G427" i="1" s="1"/>
  <c r="C427" i="1"/>
  <c r="C426" i="1"/>
  <c r="H423" i="1"/>
  <c r="D423" i="1"/>
  <c r="G423" i="1" s="1"/>
  <c r="C423" i="1"/>
  <c r="C422" i="1"/>
  <c r="C421" i="1"/>
  <c r="G416" i="1"/>
  <c r="D416" i="1"/>
  <c r="H416" i="1" s="1"/>
  <c r="C416" i="1"/>
  <c r="H415" i="1"/>
  <c r="G415" i="1"/>
  <c r="D415" i="1"/>
  <c r="C415" i="1"/>
  <c r="D414" i="1"/>
  <c r="G414" i="1" s="1"/>
  <c r="C414" i="1"/>
  <c r="H411" i="1"/>
  <c r="D411" i="1"/>
  <c r="G411" i="1" s="1"/>
  <c r="C411" i="1"/>
  <c r="H410" i="1"/>
  <c r="G410" i="1"/>
  <c r="D410" i="1"/>
  <c r="C410" i="1"/>
  <c r="H409" i="1"/>
  <c r="D409" i="1"/>
  <c r="G409" i="1" s="1"/>
  <c r="C409" i="1"/>
  <c r="H408" i="1"/>
  <c r="D408" i="1"/>
  <c r="G408" i="1" s="1"/>
  <c r="C408" i="1"/>
  <c r="C407" i="1"/>
  <c r="H406" i="1"/>
  <c r="D406" i="1"/>
  <c r="G406" i="1" s="1"/>
  <c r="C406" i="1"/>
  <c r="C405" i="1"/>
  <c r="H404" i="1"/>
  <c r="G404" i="1"/>
  <c r="D404" i="1"/>
  <c r="C404" i="1"/>
  <c r="H403" i="1"/>
  <c r="D403" i="1"/>
  <c r="G403" i="1" s="1"/>
  <c r="C403" i="1"/>
  <c r="D402" i="1"/>
  <c r="H400" i="1"/>
  <c r="G400" i="1"/>
  <c r="D400" i="1"/>
  <c r="C400" i="1"/>
  <c r="H399" i="1"/>
  <c r="G399" i="1"/>
  <c r="D399" i="1"/>
  <c r="C399" i="1"/>
  <c r="H398" i="1"/>
  <c r="G398" i="1"/>
  <c r="D398" i="1"/>
  <c r="C398" i="1"/>
  <c r="G397" i="1"/>
  <c r="D397" i="1"/>
  <c r="H397" i="1" s="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G388" i="1" s="1"/>
  <c r="C388" i="1"/>
  <c r="H387" i="1"/>
  <c r="D387" i="1"/>
  <c r="G387" i="1" s="1"/>
  <c r="C387" i="1"/>
  <c r="H386" i="1"/>
  <c r="D386" i="1"/>
  <c r="G386" i="1" s="1"/>
  <c r="C386" i="1"/>
  <c r="H385" i="1"/>
  <c r="G385" i="1"/>
  <c r="D385" i="1"/>
  <c r="C385" i="1"/>
  <c r="H384" i="1"/>
  <c r="D384" i="1"/>
  <c r="G384" i="1" s="1"/>
  <c r="C384"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G376" i="1"/>
  <c r="D376" i="1"/>
  <c r="C376" i="1"/>
  <c r="H375" i="1"/>
  <c r="D375" i="1"/>
  <c r="G375" i="1" s="1"/>
  <c r="C375" i="1"/>
  <c r="D374" i="1"/>
  <c r="H373" i="1"/>
  <c r="D373" i="1"/>
  <c r="G373" i="1" s="1"/>
  <c r="C373" i="1"/>
  <c r="H372" i="1"/>
  <c r="D372" i="1"/>
  <c r="G372" i="1" s="1"/>
  <c r="C372" i="1"/>
  <c r="H371" i="1"/>
  <c r="D371" i="1"/>
  <c r="G371" i="1" s="1"/>
  <c r="C371" i="1"/>
  <c r="H370" i="1"/>
  <c r="D370" i="1"/>
  <c r="G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H358" i="1"/>
  <c r="G358" i="1"/>
  <c r="D358" i="1"/>
  <c r="C358" i="1"/>
  <c r="C357" i="1"/>
  <c r="C356" i="1"/>
  <c r="H354" i="1"/>
  <c r="D354" i="1"/>
  <c r="G354" i="1" s="1"/>
  <c r="C354" i="1"/>
  <c r="H353" i="1"/>
  <c r="G353" i="1"/>
  <c r="D353" i="1"/>
  <c r="C353" i="1"/>
  <c r="H352" i="1"/>
  <c r="G352" i="1"/>
  <c r="D352" i="1"/>
  <c r="C352" i="1"/>
  <c r="H351" i="1"/>
  <c r="D351" i="1"/>
  <c r="G351" i="1" s="1"/>
  <c r="C351" i="1"/>
  <c r="D350" i="1"/>
  <c r="G350" i="1" s="1"/>
  <c r="C350" i="1"/>
  <c r="D348" i="1"/>
  <c r="H348" i="1" s="1"/>
  <c r="C348" i="1"/>
  <c r="D347" i="1"/>
  <c r="H347" i="1" s="1"/>
  <c r="C347" i="1"/>
  <c r="D346" i="1"/>
  <c r="H346" i="1" s="1"/>
  <c r="C346" i="1"/>
  <c r="D345" i="1"/>
  <c r="G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H335" i="1"/>
  <c r="G335" i="1"/>
  <c r="D335" i="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G306" i="1"/>
  <c r="D306" i="1"/>
  <c r="H306" i="1" s="1"/>
  <c r="C306" i="1"/>
  <c r="D305" i="1"/>
  <c r="H305" i="1" s="1"/>
  <c r="C305" i="1"/>
  <c r="C304" i="1"/>
  <c r="H302" i="1"/>
  <c r="D302" i="1"/>
  <c r="G302" i="1" s="1"/>
  <c r="C302" i="1"/>
  <c r="H301" i="1"/>
  <c r="D301" i="1"/>
  <c r="G301" i="1" s="1"/>
  <c r="C301" i="1"/>
  <c r="H300" i="1"/>
  <c r="G300" i="1"/>
  <c r="D300" i="1"/>
  <c r="C300" i="1"/>
  <c r="H299" i="1"/>
  <c r="G299" i="1"/>
  <c r="D299" i="1"/>
  <c r="C299" i="1"/>
  <c r="H298" i="1"/>
  <c r="G298" i="1"/>
  <c r="D298" i="1"/>
  <c r="C298" i="1"/>
  <c r="D294" i="1"/>
  <c r="D293" i="1"/>
  <c r="H293" i="1" s="1"/>
  <c r="C293" i="1"/>
  <c r="H292" i="1"/>
  <c r="D292" i="1"/>
  <c r="G292" i="1" s="1"/>
  <c r="C292" i="1"/>
  <c r="D291" i="1"/>
  <c r="H291" i="1" s="1"/>
  <c r="C291" i="1"/>
  <c r="D290" i="1"/>
  <c r="H290" i="1" s="1"/>
  <c r="C290" i="1"/>
  <c r="D289" i="1"/>
  <c r="H289" i="1" s="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G261" i="1"/>
  <c r="D261" i="1"/>
  <c r="H261" i="1" s="1"/>
  <c r="C261" i="1"/>
  <c r="D260" i="1"/>
  <c r="H260" i="1" s="1"/>
  <c r="C260" i="1"/>
  <c r="C259" i="1"/>
  <c r="C258" i="1"/>
  <c r="H257" i="1"/>
  <c r="D257" i="1"/>
  <c r="G257" i="1" s="1"/>
  <c r="C257" i="1"/>
  <c r="H256" i="1"/>
  <c r="D256" i="1"/>
  <c r="G256" i="1" s="1"/>
  <c r="C256" i="1"/>
  <c r="H255" i="1"/>
  <c r="D255" i="1"/>
  <c r="G255" i="1" s="1"/>
  <c r="C255" i="1"/>
  <c r="H254" i="1"/>
  <c r="D254" i="1"/>
  <c r="G254" i="1" s="1"/>
  <c r="C254" i="1"/>
  <c r="D253" i="1"/>
  <c r="H253" i="1" s="1"/>
  <c r="C253" i="1"/>
  <c r="H252" i="1"/>
  <c r="G252" i="1"/>
  <c r="D252" i="1"/>
  <c r="C252" i="1"/>
  <c r="D251" i="1"/>
  <c r="H251" i="1" s="1"/>
  <c r="C251" i="1"/>
  <c r="D250" i="1"/>
  <c r="H250" i="1" s="1"/>
  <c r="C250" i="1"/>
  <c r="H249" i="1"/>
  <c r="D249" i="1"/>
  <c r="G249" i="1" s="1"/>
  <c r="C249" i="1"/>
  <c r="D248" i="1"/>
  <c r="H248" i="1" s="1"/>
  <c r="C248" i="1"/>
  <c r="H247" i="1"/>
  <c r="D247" i="1"/>
  <c r="G247" i="1" s="1"/>
  <c r="C247" i="1"/>
  <c r="D245" i="1"/>
  <c r="H245" i="1" s="1"/>
  <c r="C245" i="1"/>
  <c r="D244" i="1"/>
  <c r="H244" i="1" s="1"/>
  <c r="C244" i="1"/>
  <c r="D243" i="1"/>
  <c r="H243" i="1" s="1"/>
  <c r="C243" i="1"/>
  <c r="D242" i="1"/>
  <c r="H242" i="1" s="1"/>
  <c r="C242" i="1"/>
  <c r="D241" i="1"/>
  <c r="C241" i="1"/>
  <c r="D240" i="1"/>
  <c r="C240" i="1"/>
  <c r="H240" i="1" s="1"/>
  <c r="D239" i="1"/>
  <c r="C239" i="1"/>
  <c r="H239" i="1" s="1"/>
  <c r="H237" i="1"/>
  <c r="G237" i="1"/>
  <c r="D237" i="1"/>
  <c r="C237" i="1"/>
  <c r="G236" i="1"/>
  <c r="D236" i="1"/>
  <c r="H236" i="1" s="1"/>
  <c r="C236" i="1"/>
  <c r="H235" i="1"/>
  <c r="D235" i="1"/>
  <c r="G235" i="1" s="1"/>
  <c r="C235" i="1"/>
  <c r="H234" i="1"/>
  <c r="D234" i="1"/>
  <c r="G234" i="1" s="1"/>
  <c r="C234" i="1"/>
  <c r="G233" i="1"/>
  <c r="D233" i="1"/>
  <c r="H233" i="1" s="1"/>
  <c r="C233" i="1"/>
  <c r="H232" i="1"/>
  <c r="D232" i="1"/>
  <c r="G232" i="1" s="1"/>
  <c r="C232" i="1"/>
  <c r="H231" i="1"/>
  <c r="D231" i="1"/>
  <c r="G231" i="1" s="1"/>
  <c r="C231" i="1"/>
  <c r="H230" i="1"/>
  <c r="G230" i="1"/>
  <c r="D230" i="1"/>
  <c r="C230" i="1"/>
  <c r="H229" i="1"/>
  <c r="D229" i="1"/>
  <c r="G229" i="1" s="1"/>
  <c r="C229" i="1"/>
  <c r="H228" i="1"/>
  <c r="D228" i="1"/>
  <c r="G228" i="1" s="1"/>
  <c r="C228" i="1"/>
  <c r="C227" i="1"/>
  <c r="D225" i="1"/>
  <c r="H225" i="1" s="1"/>
  <c r="C225" i="1"/>
  <c r="H224" i="1"/>
  <c r="G224" i="1"/>
  <c r="D224" i="1"/>
  <c r="C224" i="1"/>
  <c r="H223" i="1"/>
  <c r="D223" i="1"/>
  <c r="G223" i="1" s="1"/>
  <c r="C223" i="1"/>
  <c r="H222" i="1"/>
  <c r="D222" i="1"/>
  <c r="G222" i="1" s="1"/>
  <c r="C222" i="1"/>
  <c r="G221" i="1"/>
  <c r="D221" i="1"/>
  <c r="H221" i="1" s="1"/>
  <c r="C221" i="1"/>
  <c r="H220" i="1"/>
  <c r="D220" i="1"/>
  <c r="G220" i="1" s="1"/>
  <c r="C220" i="1"/>
  <c r="H219" i="1"/>
  <c r="D219" i="1"/>
  <c r="G219" i="1" s="1"/>
  <c r="C219" i="1"/>
  <c r="H218" i="1"/>
  <c r="D218" i="1"/>
  <c r="G218" i="1" s="1"/>
  <c r="C218" i="1"/>
  <c r="D216" i="1"/>
  <c r="H216" i="1" s="1"/>
  <c r="C216" i="1"/>
  <c r="D215" i="1"/>
  <c r="H215" i="1" s="1"/>
  <c r="C215" i="1"/>
  <c r="D214" i="1"/>
  <c r="H214" i="1" s="1"/>
  <c r="C214" i="1"/>
  <c r="H213" i="1"/>
  <c r="G213" i="1"/>
  <c r="D213" i="1"/>
  <c r="C213" i="1"/>
  <c r="D212" i="1"/>
  <c r="H212" i="1" s="1"/>
  <c r="C212" i="1"/>
  <c r="H211" i="1"/>
  <c r="G211" i="1"/>
  <c r="D211" i="1"/>
  <c r="C211" i="1"/>
  <c r="H210" i="1"/>
  <c r="G210" i="1"/>
  <c r="D210" i="1"/>
  <c r="C210" i="1"/>
  <c r="H209" i="1"/>
  <c r="G209" i="1"/>
  <c r="D209" i="1"/>
  <c r="C209" i="1"/>
  <c r="H208" i="1"/>
  <c r="D208" i="1"/>
  <c r="G208" i="1" s="1"/>
  <c r="C208" i="1"/>
  <c r="H207" i="1"/>
  <c r="G207" i="1"/>
  <c r="D207" i="1"/>
  <c r="C207" i="1"/>
  <c r="H206" i="1"/>
  <c r="D206" i="1"/>
  <c r="G206" i="1" s="1"/>
  <c r="C206" i="1"/>
  <c r="G205" i="1"/>
  <c r="D205" i="1"/>
  <c r="H205" i="1" s="1"/>
  <c r="C205" i="1"/>
  <c r="C204" i="1"/>
  <c r="H203" i="1"/>
  <c r="G203" i="1"/>
  <c r="D203" i="1"/>
  <c r="C203" i="1"/>
  <c r="H202" i="1"/>
  <c r="G202" i="1"/>
  <c r="D202" i="1"/>
  <c r="C202" i="1"/>
  <c r="H201" i="1"/>
  <c r="G201" i="1"/>
  <c r="D201" i="1"/>
  <c r="C201" i="1"/>
  <c r="D200" i="1"/>
  <c r="H200" i="1" s="1"/>
  <c r="C200" i="1"/>
  <c r="D199" i="1"/>
  <c r="H199" i="1" s="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D189" i="1"/>
  <c r="C189" i="1"/>
  <c r="D188" i="1"/>
  <c r="G188" i="1" s="1"/>
  <c r="C188" i="1"/>
  <c r="H188" i="1" s="1"/>
  <c r="D187" i="1"/>
  <c r="C187" i="1"/>
  <c r="H186" i="1"/>
  <c r="D186" i="1"/>
  <c r="C186" i="1"/>
  <c r="D185" i="1"/>
  <c r="C185" i="1"/>
  <c r="H184" i="1"/>
  <c r="D184" i="1"/>
  <c r="G184" i="1" s="1"/>
  <c r="C184" i="1"/>
  <c r="H183" i="1"/>
  <c r="G183" i="1"/>
  <c r="D183" i="1"/>
  <c r="C183" i="1"/>
  <c r="H182" i="1"/>
  <c r="G182" i="1"/>
  <c r="D182" i="1"/>
  <c r="C182" i="1"/>
  <c r="D181" i="1"/>
  <c r="H181" i="1" s="1"/>
  <c r="C181" i="1"/>
  <c r="D180" i="1"/>
  <c r="H180" i="1" s="1"/>
  <c r="C180" i="1"/>
  <c r="H179" i="1"/>
  <c r="G179" i="1"/>
  <c r="D179" i="1"/>
  <c r="C179" i="1"/>
  <c r="H178" i="1"/>
  <c r="G178" i="1"/>
  <c r="D178" i="1"/>
  <c r="C178" i="1"/>
  <c r="H177" i="1"/>
  <c r="G177" i="1"/>
  <c r="D177" i="1"/>
  <c r="C177" i="1"/>
  <c r="H176" i="1"/>
  <c r="G176" i="1"/>
  <c r="D176" i="1"/>
  <c r="C176" i="1"/>
  <c r="H175" i="1"/>
  <c r="G175" i="1"/>
  <c r="D175" i="1"/>
  <c r="C175" i="1"/>
  <c r="D174" i="1"/>
  <c r="H173" i="1"/>
  <c r="G173" i="1"/>
  <c r="D173" i="1"/>
  <c r="C173" i="1"/>
  <c r="H172" i="1"/>
  <c r="D172" i="1"/>
  <c r="G172" i="1" s="1"/>
  <c r="C172" i="1"/>
  <c r="H171" i="1"/>
  <c r="D171" i="1"/>
  <c r="G171" i="1" s="1"/>
  <c r="C171" i="1"/>
  <c r="D170" i="1"/>
  <c r="G170" i="1" s="1"/>
  <c r="C170" i="1"/>
  <c r="H169" i="1"/>
  <c r="G169" i="1"/>
  <c r="D169" i="1"/>
  <c r="C169" i="1"/>
  <c r="H168" i="1"/>
  <c r="D168" i="1"/>
  <c r="G168" i="1" s="1"/>
  <c r="C168" i="1"/>
  <c r="H167" i="1"/>
  <c r="D167" i="1"/>
  <c r="G167" i="1" s="1"/>
  <c r="C167" i="1"/>
  <c r="D166" i="1"/>
  <c r="H166" i="1" s="1"/>
  <c r="C166" i="1"/>
  <c r="H165" i="1"/>
  <c r="D165" i="1"/>
  <c r="G165" i="1" s="1"/>
  <c r="C165" i="1"/>
  <c r="H164" i="1"/>
  <c r="D164" i="1"/>
  <c r="G164" i="1" s="1"/>
  <c r="C164" i="1"/>
  <c r="H163" i="1"/>
  <c r="D163" i="1"/>
  <c r="G163" i="1" s="1"/>
  <c r="C163" i="1"/>
  <c r="H162" i="1"/>
  <c r="D162" i="1"/>
  <c r="G162" i="1" s="1"/>
  <c r="C162" i="1"/>
  <c r="C161" i="1"/>
  <c r="H159" i="1"/>
  <c r="D159" i="1"/>
  <c r="G159" i="1" s="1"/>
  <c r="C159" i="1"/>
  <c r="H158" i="1"/>
  <c r="D158" i="1"/>
  <c r="G158" i="1" s="1"/>
  <c r="C158" i="1"/>
  <c r="H157" i="1"/>
  <c r="D157" i="1"/>
  <c r="G157" i="1" s="1"/>
  <c r="C157" i="1"/>
  <c r="D156" i="1"/>
  <c r="H156" i="1" s="1"/>
  <c r="C156" i="1"/>
  <c r="H155" i="1"/>
  <c r="G155" i="1"/>
  <c r="D155" i="1"/>
  <c r="C155" i="1"/>
  <c r="D154" i="1"/>
  <c r="H154" i="1" s="1"/>
  <c r="C154" i="1"/>
  <c r="D153" i="1"/>
  <c r="H153" i="1" s="1"/>
  <c r="C153" i="1"/>
  <c r="D152" i="1"/>
  <c r="H152" i="1" s="1"/>
  <c r="C152" i="1"/>
  <c r="H151" i="1"/>
  <c r="G151" i="1"/>
  <c r="D151" i="1"/>
  <c r="C151" i="1"/>
  <c r="D150" i="1"/>
  <c r="H150" i="1" s="1"/>
  <c r="C150" i="1"/>
  <c r="C149" i="1"/>
  <c r="H147" i="1"/>
  <c r="G147" i="1"/>
  <c r="D147" i="1"/>
  <c r="C147" i="1"/>
  <c r="H146" i="1"/>
  <c r="G146" i="1"/>
  <c r="D146" i="1"/>
  <c r="C146" i="1"/>
  <c r="H145" i="1"/>
  <c r="G145" i="1"/>
  <c r="D145" i="1"/>
  <c r="C145" i="1"/>
  <c r="H144" i="1"/>
  <c r="D144" i="1"/>
  <c r="G144" i="1" s="1"/>
  <c r="C144" i="1"/>
  <c r="H143" i="1"/>
  <c r="G143" i="1"/>
  <c r="D143" i="1"/>
  <c r="C143" i="1"/>
  <c r="H142" i="1"/>
  <c r="G142" i="1"/>
  <c r="D142" i="1"/>
  <c r="C142" i="1"/>
  <c r="H141" i="1"/>
  <c r="D141" i="1"/>
  <c r="G141" i="1" s="1"/>
  <c r="C141" i="1"/>
  <c r="H140" i="1"/>
  <c r="D140" i="1"/>
  <c r="G140" i="1" s="1"/>
  <c r="C140" i="1"/>
  <c r="H139" i="1"/>
  <c r="D139" i="1"/>
  <c r="G139" i="1" s="1"/>
  <c r="C139" i="1"/>
  <c r="H138" i="1"/>
  <c r="D138" i="1"/>
  <c r="G138" i="1" s="1"/>
  <c r="C138" i="1"/>
  <c r="C137" i="1"/>
  <c r="C136" i="1"/>
  <c r="H135" i="1"/>
  <c r="G135" i="1"/>
  <c r="D135" i="1"/>
  <c r="C135" i="1"/>
  <c r="H134" i="1"/>
  <c r="D134" i="1"/>
  <c r="G134" i="1" s="1"/>
  <c r="C134" i="1"/>
  <c r="H133" i="1"/>
  <c r="D133" i="1"/>
  <c r="G133" i="1" s="1"/>
  <c r="C133" i="1"/>
  <c r="H132" i="1"/>
  <c r="D132" i="1"/>
  <c r="G132" i="1" s="1"/>
  <c r="C132" i="1"/>
  <c r="D131" i="1"/>
  <c r="H131" i="1" s="1"/>
  <c r="C131" i="1"/>
  <c r="C130" i="1"/>
  <c r="H129" i="1"/>
  <c r="G129" i="1"/>
  <c r="D129" i="1"/>
  <c r="C129" i="1"/>
  <c r="H128" i="1"/>
  <c r="G128" i="1"/>
  <c r="D128" i="1"/>
  <c r="C128" i="1"/>
  <c r="D127" i="1"/>
  <c r="H127" i="1" s="1"/>
  <c r="C127" i="1"/>
  <c r="D126" i="1"/>
  <c r="H126" i="1" s="1"/>
  <c r="C126" i="1"/>
  <c r="C125" i="1"/>
  <c r="H124" i="1"/>
  <c r="G124" i="1"/>
  <c r="D124" i="1"/>
  <c r="C124" i="1"/>
  <c r="H123" i="1"/>
  <c r="D123" i="1"/>
  <c r="G123" i="1" s="1"/>
  <c r="C123" i="1"/>
  <c r="H122" i="1"/>
  <c r="G122" i="1"/>
  <c r="D122" i="1"/>
  <c r="C122" i="1"/>
  <c r="C121" i="1"/>
  <c r="D120" i="1"/>
  <c r="G120" i="1" s="1"/>
  <c r="C120" i="1"/>
  <c r="H120" i="1" s="1"/>
  <c r="D119" i="1"/>
  <c r="H119" i="1" s="1"/>
  <c r="C119" i="1"/>
  <c r="D118" i="1"/>
  <c r="H118" i="1" s="1"/>
  <c r="C118" i="1"/>
  <c r="H117" i="1"/>
  <c r="D117" i="1"/>
  <c r="G117" i="1" s="1"/>
  <c r="C117" i="1"/>
  <c r="D116" i="1"/>
  <c r="G116" i="1" s="1"/>
  <c r="C116" i="1"/>
  <c r="H115" i="1"/>
  <c r="D115" i="1"/>
  <c r="G115" i="1" s="1"/>
  <c r="C115" i="1"/>
  <c r="H114" i="1"/>
  <c r="D114" i="1"/>
  <c r="G114" i="1" s="1"/>
  <c r="C114" i="1"/>
  <c r="H113" i="1"/>
  <c r="G113" i="1"/>
  <c r="D113" i="1"/>
  <c r="C113" i="1"/>
  <c r="H112" i="1"/>
  <c r="D112" i="1"/>
  <c r="G112" i="1" s="1"/>
  <c r="C112" i="1"/>
  <c r="H111" i="1"/>
  <c r="D111" i="1"/>
  <c r="G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D88" i="1"/>
  <c r="G88" i="1" s="1"/>
  <c r="C88" i="1"/>
  <c r="C87" i="1"/>
  <c r="H86" i="1"/>
  <c r="G86" i="1"/>
  <c r="D86" i="1"/>
  <c r="C86" i="1"/>
  <c r="D85" i="1"/>
  <c r="H85" i="1" s="1"/>
  <c r="C85" i="1"/>
  <c r="H84" i="1"/>
  <c r="D84" i="1"/>
  <c r="G84" i="1" s="1"/>
  <c r="C84" i="1"/>
  <c r="H83" i="1"/>
  <c r="D83" i="1"/>
  <c r="G83" i="1" s="1"/>
  <c r="C83" i="1"/>
  <c r="H82" i="1"/>
  <c r="D82" i="1"/>
  <c r="G82" i="1" s="1"/>
  <c r="C82" i="1"/>
  <c r="H81" i="1"/>
  <c r="D81" i="1"/>
  <c r="G81" i="1" s="1"/>
  <c r="C81" i="1"/>
  <c r="H80" i="1"/>
  <c r="D80" i="1"/>
  <c r="G80" i="1" s="1"/>
  <c r="C80" i="1"/>
  <c r="C79" i="1"/>
  <c r="C78" i="1"/>
  <c r="H77" i="1"/>
  <c r="D77" i="1"/>
  <c r="G77" i="1" s="1"/>
  <c r="C77" i="1"/>
  <c r="H76" i="1"/>
  <c r="G76" i="1"/>
  <c r="D76" i="1"/>
  <c r="C76" i="1"/>
  <c r="H75" i="1"/>
  <c r="G75" i="1"/>
  <c r="D75" i="1"/>
  <c r="C75" i="1"/>
  <c r="H74" i="1"/>
  <c r="D74" i="1"/>
  <c r="G74" i="1" s="1"/>
  <c r="C74" i="1"/>
  <c r="H73" i="1"/>
  <c r="G73" i="1"/>
  <c r="D73" i="1"/>
  <c r="C73" i="1"/>
  <c r="H72" i="1"/>
  <c r="G72" i="1"/>
  <c r="D72" i="1"/>
  <c r="C72" i="1"/>
  <c r="D71" i="1"/>
  <c r="H71" i="1" s="1"/>
  <c r="C71" i="1"/>
  <c r="D70" i="1"/>
  <c r="H70" i="1" s="1"/>
  <c r="C70" i="1"/>
  <c r="D69" i="1"/>
  <c r="H69" i="1" s="1"/>
  <c r="C69" i="1"/>
  <c r="D68" i="1"/>
  <c r="G68" i="1" s="1"/>
  <c r="C68" i="1"/>
  <c r="D67" i="1"/>
  <c r="H67" i="1" s="1"/>
  <c r="C67" i="1"/>
  <c r="H66" i="1"/>
  <c r="D66" i="1"/>
  <c r="G66" i="1" s="1"/>
  <c r="C66" i="1"/>
  <c r="H65" i="1"/>
  <c r="G65" i="1"/>
  <c r="D65" i="1"/>
  <c r="C65" i="1"/>
  <c r="C64" i="1"/>
  <c r="D63" i="1"/>
  <c r="H63" i="1" s="1"/>
  <c r="C63" i="1"/>
  <c r="D62" i="1"/>
  <c r="H62" i="1" s="1"/>
  <c r="C62" i="1"/>
  <c r="D61" i="1"/>
  <c r="H61" i="1" s="1"/>
  <c r="C61" i="1"/>
  <c r="D60" i="1"/>
  <c r="G59" i="1"/>
  <c r="D59" i="1"/>
  <c r="H59" i="1" s="1"/>
  <c r="C59" i="1"/>
  <c r="H58" i="1"/>
  <c r="G58" i="1"/>
  <c r="D58" i="1"/>
  <c r="C58" i="1"/>
  <c r="C57" i="1"/>
  <c r="H56" i="1"/>
  <c r="G56" i="1"/>
  <c r="D56" i="1"/>
  <c r="C56" i="1"/>
  <c r="D55" i="1"/>
  <c r="H55" i="1" s="1"/>
  <c r="C55" i="1"/>
  <c r="C54" i="1"/>
  <c r="D53" i="1"/>
  <c r="H53" i="1" s="1"/>
  <c r="C53" i="1"/>
  <c r="D52" i="1"/>
  <c r="H52" i="1" s="1"/>
  <c r="C52" i="1"/>
  <c r="D51" i="1"/>
  <c r="H51" i="1" s="1"/>
  <c r="C51" i="1"/>
  <c r="D50" i="1"/>
  <c r="H50" i="1" s="1"/>
  <c r="C50" i="1"/>
  <c r="C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D21" i="1"/>
  <c r="G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G7" i="1" s="1"/>
  <c r="C7" i="1"/>
  <c r="H6" i="1"/>
  <c r="G6" i="1"/>
  <c r="D6" i="1"/>
  <c r="C6" i="1"/>
  <c r="H5" i="1"/>
  <c r="G5" i="1"/>
  <c r="D5" i="1"/>
  <c r="C5" i="1"/>
  <c r="D4" i="1"/>
  <c r="H4" i="1" s="1"/>
  <c r="C4" i="1"/>
  <c r="C3" i="1"/>
  <c r="E31" i="9" l="1"/>
  <c r="B31" i="9" s="1"/>
  <c r="E320" i="9"/>
  <c r="B320" i="9" s="1"/>
  <c r="E324" i="9"/>
  <c r="B324" i="9" s="1"/>
  <c r="E327" i="9"/>
  <c r="B327" i="9" s="1"/>
  <c r="E311" i="9"/>
  <c r="B311" i="9" s="1"/>
  <c r="D1577" i="1"/>
  <c r="H1577" i="1" s="1"/>
  <c r="E38" i="7"/>
  <c r="D1571" i="1" s="1"/>
  <c r="H1579" i="1"/>
  <c r="I1579" i="1" s="1"/>
  <c r="H1581" i="1"/>
  <c r="I1581" i="1" s="1"/>
  <c r="J1578" i="1"/>
  <c r="D38" i="7"/>
  <c r="G1577" i="1"/>
  <c r="H1575" i="1"/>
  <c r="H1572" i="1"/>
  <c r="H1576" i="1"/>
  <c r="I1574" i="1"/>
  <c r="I1576" i="1"/>
  <c r="J1573" i="1"/>
  <c r="G1572" i="1"/>
  <c r="I1569" i="1"/>
  <c r="G1570" i="1"/>
  <c r="H1563" i="1"/>
  <c r="H1566" i="1"/>
  <c r="I1566" i="1" s="1"/>
  <c r="H1568" i="1"/>
  <c r="I1568" i="1" s="1"/>
  <c r="H1570" i="1"/>
  <c r="I1570" i="1" s="1"/>
  <c r="G1564" i="1"/>
  <c r="E22" i="7"/>
  <c r="G1563" i="1"/>
  <c r="I1564" i="1"/>
  <c r="G1557" i="1"/>
  <c r="D5" i="7"/>
  <c r="C1538" i="1" s="1"/>
  <c r="G1560" i="1"/>
  <c r="I1561" i="1"/>
  <c r="H1559" i="1"/>
  <c r="I1559" i="1" s="1"/>
  <c r="C1555" i="1"/>
  <c r="H1557" i="1"/>
  <c r="I1557" i="1" s="1"/>
  <c r="H1556" i="1"/>
  <c r="H1550" i="1"/>
  <c r="I1550" i="1" s="1"/>
  <c r="H1552" i="1"/>
  <c r="H1554" i="1"/>
  <c r="I1554" i="1" s="1"/>
  <c r="H1551" i="1"/>
  <c r="H1553" i="1"/>
  <c r="I1553" i="1" s="1"/>
  <c r="I1551" i="1"/>
  <c r="I1549" i="1"/>
  <c r="E6" i="7"/>
  <c r="J1547" i="1"/>
  <c r="J1548" i="1"/>
  <c r="G1547" i="1"/>
  <c r="H1547" i="1"/>
  <c r="I1543" i="1"/>
  <c r="H1544" i="1"/>
  <c r="H1546" i="1"/>
  <c r="E5" i="7"/>
  <c r="D1539" i="1"/>
  <c r="J1545" i="1"/>
  <c r="C1539" i="1"/>
  <c r="H1539" i="1" s="1"/>
  <c r="G1545" i="1"/>
  <c r="I1545" i="1" s="1"/>
  <c r="J1543" i="1"/>
  <c r="G1539" i="1"/>
  <c r="G1540" i="1"/>
  <c r="G1541" i="1"/>
  <c r="I1541" i="1" s="1"/>
  <c r="J1541" i="1"/>
  <c r="G1624" i="1"/>
  <c r="H1614" i="1"/>
  <c r="H1618" i="1"/>
  <c r="G1613" i="1"/>
  <c r="G1586" i="1"/>
  <c r="G1582" i="1"/>
  <c r="G1634" i="1"/>
  <c r="H1634" i="1"/>
  <c r="H1605" i="1"/>
  <c r="H414" i="1"/>
  <c r="E647" i="4"/>
  <c r="D641" i="1" s="1"/>
  <c r="F244" i="9"/>
  <c r="E56" i="9"/>
  <c r="B56" i="9" s="1"/>
  <c r="G737" i="1"/>
  <c r="G736" i="1"/>
  <c r="F243" i="9"/>
  <c r="B243" i="9" s="1"/>
  <c r="H724" i="1"/>
  <c r="G724" i="1"/>
  <c r="E47" i="9"/>
  <c r="B47" i="9" s="1"/>
  <c r="G723" i="1"/>
  <c r="G716" i="1"/>
  <c r="E46" i="9"/>
  <c r="B46" i="9" s="1"/>
  <c r="G715" i="1"/>
  <c r="F235" i="9"/>
  <c r="B235" i="9" s="1"/>
  <c r="H707" i="1"/>
  <c r="G707" i="1"/>
  <c r="E43" i="9"/>
  <c r="B43" i="9" s="1"/>
  <c r="F233" i="9"/>
  <c r="B233" i="9" s="1"/>
  <c r="G661" i="1"/>
  <c r="G659" i="1"/>
  <c r="F229" i="9"/>
  <c r="B229" i="9" s="1"/>
  <c r="E27" i="9"/>
  <c r="B27" i="9" s="1"/>
  <c r="H187" i="1"/>
  <c r="G189" i="1"/>
  <c r="H185" i="1"/>
  <c r="G186" i="1"/>
  <c r="H241" i="1"/>
  <c r="E75" i="9"/>
  <c r="B75" i="9" s="1"/>
  <c r="G240" i="1"/>
  <c r="E74" i="9"/>
  <c r="B74" i="9" s="1"/>
  <c r="G239" i="1"/>
  <c r="C238" i="1"/>
  <c r="G238" i="1" s="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368" i="1"/>
  <c r="H1317" i="1"/>
  <c r="G1297" i="1"/>
  <c r="G1296" i="1"/>
  <c r="G1294" i="1"/>
  <c r="G1283" i="1"/>
  <c r="G1284" i="1"/>
  <c r="G1285" i="1"/>
  <c r="G1286" i="1"/>
  <c r="G1287" i="1"/>
  <c r="G1288" i="1"/>
  <c r="G1289" i="1"/>
  <c r="G1290" i="1"/>
  <c r="G1291" i="1"/>
  <c r="G1292" i="1"/>
  <c r="G1293" i="1"/>
  <c r="G1282" i="1"/>
  <c r="G1280" i="1"/>
  <c r="G1278" i="1"/>
  <c r="G1277" i="1"/>
  <c r="H1268" i="1"/>
  <c r="G1268" i="1"/>
  <c r="D251" i="5"/>
  <c r="F264" i="5"/>
  <c r="H1682" i="1"/>
  <c r="D51" i="8"/>
  <c r="C1628" i="1" s="1"/>
  <c r="H1606" i="1"/>
  <c r="H1602" i="1"/>
  <c r="G1587" i="1"/>
  <c r="C1585" i="1"/>
  <c r="H1585" i="1" s="1"/>
  <c r="G1583" i="1"/>
  <c r="G1530" i="1"/>
  <c r="G1532" i="1"/>
  <c r="G1534" i="1"/>
  <c r="G1536" i="1"/>
  <c r="H1528" i="1"/>
  <c r="H1529" i="1"/>
  <c r="H1531" i="1"/>
  <c r="H1533" i="1"/>
  <c r="H1535" i="1"/>
  <c r="G1526" i="1"/>
  <c r="G1527" i="1"/>
  <c r="D1518" i="1"/>
  <c r="G1512" i="1"/>
  <c r="D1510" i="1"/>
  <c r="G1507" i="1"/>
  <c r="G1508" i="1"/>
  <c r="G1509" i="1"/>
  <c r="G1506" i="1"/>
  <c r="G1504" i="1"/>
  <c r="H1503" i="1"/>
  <c r="G1503" i="1"/>
  <c r="F107" i="6"/>
  <c r="G1341" i="1"/>
  <c r="G1340" i="1"/>
  <c r="G1339" i="1"/>
  <c r="E317" i="9"/>
  <c r="B317" i="9" s="1"/>
  <c r="H1303" i="1"/>
  <c r="H1301" i="1"/>
  <c r="G1301" i="1"/>
  <c r="E296" i="5"/>
  <c r="D1300" i="1" s="1"/>
  <c r="G1295" i="1"/>
  <c r="H1295" i="1"/>
  <c r="H1278" i="1"/>
  <c r="E303" i="9"/>
  <c r="B303" i="9" s="1"/>
  <c r="H1263" i="1"/>
  <c r="E255" i="5"/>
  <c r="D1259" i="1" s="1"/>
  <c r="G1259" i="1" s="1"/>
  <c r="D1260" i="1"/>
  <c r="G1260" i="1" s="1"/>
  <c r="D1256" i="1"/>
  <c r="G1254" i="1"/>
  <c r="G1252" i="1"/>
  <c r="G1253" i="1"/>
  <c r="E329" i="9"/>
  <c r="B329" i="9" s="1"/>
  <c r="E333" i="9"/>
  <c r="B333" i="9" s="1"/>
  <c r="E340" i="9"/>
  <c r="B340" i="9" s="1"/>
  <c r="D1224" i="1"/>
  <c r="H1224" i="1" s="1"/>
  <c r="E322" i="9"/>
  <c r="B322" i="9" s="1"/>
  <c r="E326" i="9"/>
  <c r="B326" i="9" s="1"/>
  <c r="G1224" i="1"/>
  <c r="G1225" i="1"/>
  <c r="G1215" i="1"/>
  <c r="H1215" i="1"/>
  <c r="D1207" i="1"/>
  <c r="D1208" i="1"/>
  <c r="E337" i="9"/>
  <c r="B337" i="9" s="1"/>
  <c r="D1201" i="1"/>
  <c r="H1199" i="1"/>
  <c r="G1190" i="1"/>
  <c r="G1191" i="1"/>
  <c r="G1189" i="1"/>
  <c r="G1188" i="1"/>
  <c r="G1185" i="1"/>
  <c r="G1187" i="1"/>
  <c r="G1184" i="1"/>
  <c r="G1179" i="1"/>
  <c r="G1178" i="1"/>
  <c r="F171" i="5"/>
  <c r="G1176" i="1"/>
  <c r="G1177" i="1"/>
  <c r="G1172" i="1"/>
  <c r="G1175" i="1"/>
  <c r="H1174" i="1"/>
  <c r="G1173" i="1"/>
  <c r="G1170" i="1"/>
  <c r="G1171" i="1"/>
  <c r="E318" i="9"/>
  <c r="B318" i="9" s="1"/>
  <c r="G1157" i="1"/>
  <c r="G1158" i="1"/>
  <c r="G1159" i="1"/>
  <c r="G1160" i="1"/>
  <c r="G1161" i="1"/>
  <c r="G1162" i="1"/>
  <c r="G1163" i="1"/>
  <c r="G1164" i="1"/>
  <c r="G1165" i="1"/>
  <c r="G1166" i="1"/>
  <c r="G1167" i="1"/>
  <c r="G1168" i="1"/>
  <c r="G1169" i="1"/>
  <c r="E313" i="9"/>
  <c r="B313" i="9" s="1"/>
  <c r="E312" i="9"/>
  <c r="B312" i="9" s="1"/>
  <c r="G1156" i="1"/>
  <c r="G1155" i="1"/>
  <c r="H1154" i="1"/>
  <c r="G1153" i="1"/>
  <c r="E135" i="5"/>
  <c r="D1140" i="1" s="1"/>
  <c r="G1132" i="1"/>
  <c r="H1132" i="1"/>
  <c r="H1131" i="1"/>
  <c r="G1124" i="1"/>
  <c r="H1124" i="1"/>
  <c r="G1112" i="1"/>
  <c r="H1112" i="1"/>
  <c r="G1094" i="1"/>
  <c r="H1094" i="1"/>
  <c r="E307" i="9"/>
  <c r="B307" i="9" s="1"/>
  <c r="G1087" i="1"/>
  <c r="G1088" i="1"/>
  <c r="G1086" i="1"/>
  <c r="G1085" i="1"/>
  <c r="G1084" i="1"/>
  <c r="G1083" i="1"/>
  <c r="G1081" i="1"/>
  <c r="G1082" i="1"/>
  <c r="G1080" i="1"/>
  <c r="G1079" i="1"/>
  <c r="G1078" i="1"/>
  <c r="G1076" i="1"/>
  <c r="G1077" i="1"/>
  <c r="G1070" i="1"/>
  <c r="G1071" i="1"/>
  <c r="G1072" i="1"/>
  <c r="G1073" i="1"/>
  <c r="G1063" i="1"/>
  <c r="G1064" i="1"/>
  <c r="G1065" i="1"/>
  <c r="G1066" i="1"/>
  <c r="G1067" i="1"/>
  <c r="G1061" i="1"/>
  <c r="G1062" i="1"/>
  <c r="G1033" i="1"/>
  <c r="E12" i="5"/>
  <c r="H1058" i="1"/>
  <c r="G1060" i="1"/>
  <c r="G1057" i="1"/>
  <c r="H1059" i="1"/>
  <c r="G1056" i="1"/>
  <c r="H1055" i="1"/>
  <c r="G1054" i="1"/>
  <c r="G1053" i="1"/>
  <c r="G1052" i="1"/>
  <c r="G1051" i="1"/>
  <c r="H1050" i="1"/>
  <c r="H1049" i="1"/>
  <c r="H1048" i="1"/>
  <c r="G1046" i="1"/>
  <c r="H1047" i="1"/>
  <c r="G1045" i="1"/>
  <c r="G1044" i="1"/>
  <c r="G1043" i="1"/>
  <c r="H1042" i="1"/>
  <c r="G1040" i="1"/>
  <c r="G1041" i="1"/>
  <c r="G1039" i="1"/>
  <c r="G1038" i="1"/>
  <c r="G1037" i="1"/>
  <c r="H1036" i="1"/>
  <c r="H1035" i="1"/>
  <c r="G1034" i="1"/>
  <c r="F19" i="5"/>
  <c r="H1024" i="1"/>
  <c r="G1018" i="1"/>
  <c r="G1013" i="1"/>
  <c r="H1013" i="1"/>
  <c r="E7" i="5"/>
  <c r="I22" i="3" s="1"/>
  <c r="H922" i="1"/>
  <c r="G922" i="1"/>
  <c r="H928" i="1"/>
  <c r="G928" i="1"/>
  <c r="H930" i="1"/>
  <c r="G930" i="1"/>
  <c r="G879" i="1"/>
  <c r="G883" i="1"/>
  <c r="G891" i="1"/>
  <c r="G899" i="1"/>
  <c r="G903" i="1"/>
  <c r="G911" i="1"/>
  <c r="G915" i="1"/>
  <c r="G919" i="1"/>
  <c r="G878" i="1"/>
  <c r="G882" i="1"/>
  <c r="G886" i="1"/>
  <c r="G890" i="1"/>
  <c r="G894" i="1"/>
  <c r="G898" i="1"/>
  <c r="G902" i="1"/>
  <c r="G906" i="1"/>
  <c r="G910" i="1"/>
  <c r="G914" i="1"/>
  <c r="G918" i="1"/>
  <c r="H921" i="1"/>
  <c r="G921" i="1"/>
  <c r="H923" i="1"/>
  <c r="G923" i="1"/>
  <c r="H925" i="1"/>
  <c r="G925" i="1"/>
  <c r="H927" i="1"/>
  <c r="G927" i="1"/>
  <c r="H929" i="1"/>
  <c r="G929" i="1"/>
  <c r="H931" i="1"/>
  <c r="G931" i="1"/>
  <c r="H924" i="1"/>
  <c r="G924" i="1"/>
  <c r="H926" i="1"/>
  <c r="G926" i="1"/>
  <c r="H932" i="1"/>
  <c r="G932" i="1"/>
  <c r="G887" i="1"/>
  <c r="G895" i="1"/>
  <c r="G907" i="1"/>
  <c r="G877" i="1"/>
  <c r="G881" i="1"/>
  <c r="G885" i="1"/>
  <c r="G889" i="1"/>
  <c r="G893" i="1"/>
  <c r="G897" i="1"/>
  <c r="G901" i="1"/>
  <c r="G905" i="1"/>
  <c r="G909" i="1"/>
  <c r="G913" i="1"/>
  <c r="G917"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F260" i="9"/>
  <c r="B260" i="9" s="1"/>
  <c r="F282" i="9"/>
  <c r="E168" i="9"/>
  <c r="B168" i="9" s="1"/>
  <c r="B248" i="9"/>
  <c r="F250" i="9"/>
  <c r="B250" i="9" s="1"/>
  <c r="E77" i="9"/>
  <c r="B77" i="9" s="1"/>
  <c r="E120" i="9"/>
  <c r="B120" i="9" s="1"/>
  <c r="E145" i="9"/>
  <c r="B145" i="9" s="1"/>
  <c r="F288" i="9"/>
  <c r="B288" i="9" s="1"/>
  <c r="G761" i="1"/>
  <c r="E65" i="9"/>
  <c r="B65" i="9" s="1"/>
  <c r="E61" i="9"/>
  <c r="B61" i="9" s="1"/>
  <c r="E52" i="9"/>
  <c r="B52" i="9" s="1"/>
  <c r="E41" i="9"/>
  <c r="F232" i="9"/>
  <c r="B232" i="9" s="1"/>
  <c r="E37" i="9"/>
  <c r="B37" i="9" s="1"/>
  <c r="E33" i="9"/>
  <c r="B296" i="9"/>
  <c r="E25" i="9"/>
  <c r="H648" i="1"/>
  <c r="G647" i="1"/>
  <c r="H649" i="1"/>
  <c r="G649" i="1"/>
  <c r="G646" i="1"/>
  <c r="G636" i="1"/>
  <c r="G635" i="1"/>
  <c r="G632" i="1"/>
  <c r="G630" i="1"/>
  <c r="G631" i="1"/>
  <c r="F292" i="9"/>
  <c r="B292" i="9" s="1"/>
  <c r="G629" i="1"/>
  <c r="G627" i="1"/>
  <c r="G628" i="1"/>
  <c r="G626" i="1"/>
  <c r="G624" i="1"/>
  <c r="G625" i="1"/>
  <c r="E172" i="9"/>
  <c r="B172" i="9" s="1"/>
  <c r="G615" i="1"/>
  <c r="E169" i="9"/>
  <c r="B169" i="9" s="1"/>
  <c r="E165" i="9"/>
  <c r="B165" i="9" s="1"/>
  <c r="G612" i="1"/>
  <c r="E164" i="9"/>
  <c r="B164" i="9" s="1"/>
  <c r="B290" i="9"/>
  <c r="G610" i="1"/>
  <c r="G611" i="1"/>
  <c r="E161" i="9"/>
  <c r="B161" i="9" s="1"/>
  <c r="B286" i="9"/>
  <c r="E597" i="4"/>
  <c r="D591" i="1" s="1"/>
  <c r="G603" i="1"/>
  <c r="H603" i="1"/>
  <c r="E157" i="9"/>
  <c r="B157" i="9" s="1"/>
  <c r="D601" i="1"/>
  <c r="F284" i="9"/>
  <c r="B284" i="9" s="1"/>
  <c r="E156" i="9"/>
  <c r="B156" i="9" s="1"/>
  <c r="E153" i="9"/>
  <c r="B153" i="9" s="1"/>
  <c r="E152" i="9"/>
  <c r="B152" i="9" s="1"/>
  <c r="F280" i="9"/>
  <c r="B280" i="9" s="1"/>
  <c r="D592" i="1"/>
  <c r="E149" i="9"/>
  <c r="B149" i="9" s="1"/>
  <c r="F278" i="9"/>
  <c r="B278" i="9" s="1"/>
  <c r="G590" i="1"/>
  <c r="G588" i="1"/>
  <c r="G589" i="1"/>
  <c r="G587" i="1"/>
  <c r="G585" i="1"/>
  <c r="G586" i="1"/>
  <c r="H584" i="1"/>
  <c r="E584" i="4"/>
  <c r="D578" i="1" s="1"/>
  <c r="G572" i="1"/>
  <c r="H572" i="1"/>
  <c r="G569" i="1"/>
  <c r="H569" i="1"/>
  <c r="G566" i="1"/>
  <c r="H566" i="1"/>
  <c r="E148" i="9"/>
  <c r="B148" i="9" s="1"/>
  <c r="E144" i="9"/>
  <c r="B144" i="9" s="1"/>
  <c r="G555" i="1"/>
  <c r="G554" i="1"/>
  <c r="G553" i="1"/>
  <c r="E141" i="9"/>
  <c r="B141" i="9" s="1"/>
  <c r="G551" i="1"/>
  <c r="G552" i="1"/>
  <c r="G550" i="1"/>
  <c r="G549" i="1"/>
  <c r="G548" i="1"/>
  <c r="G544" i="1"/>
  <c r="H544" i="1"/>
  <c r="E137" i="9"/>
  <c r="B137" i="9" s="1"/>
  <c r="E136" i="9"/>
  <c r="B136" i="9" s="1"/>
  <c r="F274" i="9"/>
  <c r="G541" i="1"/>
  <c r="G539" i="1"/>
  <c r="G540" i="1"/>
  <c r="E133" i="9"/>
  <c r="B133" i="9" s="1"/>
  <c r="F272" i="9"/>
  <c r="B272" i="9" s="1"/>
  <c r="G538" i="1"/>
  <c r="H537" i="1"/>
  <c r="E536" i="4"/>
  <c r="D530" i="1" s="1"/>
  <c r="F270" i="9"/>
  <c r="B270" i="9" s="1"/>
  <c r="G516" i="1"/>
  <c r="H516" i="1"/>
  <c r="D517" i="1"/>
  <c r="E129" i="9"/>
  <c r="B129" i="9" s="1"/>
  <c r="E128" i="9"/>
  <c r="B128" i="9" s="1"/>
  <c r="E125" i="9"/>
  <c r="B125" i="9" s="1"/>
  <c r="H508" i="1"/>
  <c r="G508" i="1"/>
  <c r="E124" i="9"/>
  <c r="B124" i="9" s="1"/>
  <c r="G509" i="1"/>
  <c r="G503" i="1"/>
  <c r="G506" i="1"/>
  <c r="F268" i="9"/>
  <c r="B268" i="9" s="1"/>
  <c r="E121" i="9"/>
  <c r="B121" i="9" s="1"/>
  <c r="F264" i="9"/>
  <c r="B264" i="9" s="1"/>
  <c r="G496" i="1"/>
  <c r="E116" i="9"/>
  <c r="B116" i="9" s="1"/>
  <c r="F262" i="9"/>
  <c r="B262" i="9" s="1"/>
  <c r="G490" i="1"/>
  <c r="G486" i="1"/>
  <c r="G489" i="1"/>
  <c r="F258" i="9"/>
  <c r="B258" i="9" s="1"/>
  <c r="E109" i="9"/>
  <c r="B109" i="9" s="1"/>
  <c r="E108" i="9"/>
  <c r="B108" i="9" s="1"/>
  <c r="E491" i="4"/>
  <c r="D485" i="1" s="1"/>
  <c r="F256" i="9"/>
  <c r="B256" i="9" s="1"/>
  <c r="D479" i="1"/>
  <c r="H474" i="1"/>
  <c r="G472" i="1"/>
  <c r="G470" i="1"/>
  <c r="G471" i="1"/>
  <c r="G469" i="1"/>
  <c r="G467" i="1"/>
  <c r="G468" i="1"/>
  <c r="E466" i="4"/>
  <c r="D460" i="1" s="1"/>
  <c r="G466" i="1"/>
  <c r="G465" i="1"/>
  <c r="G464" i="1"/>
  <c r="G463" i="1"/>
  <c r="G461" i="1"/>
  <c r="G462" i="1"/>
  <c r="E105" i="9"/>
  <c r="B105" i="9" s="1"/>
  <c r="E104" i="9"/>
  <c r="B104" i="9" s="1"/>
  <c r="H451" i="1"/>
  <c r="G451" i="1"/>
  <c r="E100" i="9"/>
  <c r="B100" i="9" s="1"/>
  <c r="H446" i="1"/>
  <c r="G446" i="1"/>
  <c r="E97" i="9"/>
  <c r="B97" i="9" s="1"/>
  <c r="G445" i="1"/>
  <c r="F254" i="9"/>
  <c r="B254" i="9"/>
  <c r="G439" i="1"/>
  <c r="G441" i="1"/>
  <c r="F252" i="9"/>
  <c r="E93" i="9"/>
  <c r="B93" i="9" s="1"/>
  <c r="E92" i="9"/>
  <c r="B92" i="9" s="1"/>
  <c r="H426" i="1"/>
  <c r="G426" i="1"/>
  <c r="E431" i="4"/>
  <c r="G407" i="1"/>
  <c r="H407" i="1"/>
  <c r="G405" i="1"/>
  <c r="H405" i="1"/>
  <c r="G396" i="1"/>
  <c r="H388" i="1"/>
  <c r="G383" i="1"/>
  <c r="E373" i="4"/>
  <c r="D368" i="1" s="1"/>
  <c r="H369" i="1"/>
  <c r="F374" i="4"/>
  <c r="G367" i="1"/>
  <c r="G366" i="1"/>
  <c r="G365" i="1"/>
  <c r="G364" i="1"/>
  <c r="G363" i="1"/>
  <c r="G361" i="1"/>
  <c r="G362" i="1"/>
  <c r="E361" i="4"/>
  <c r="G360" i="1"/>
  <c r="G359" i="1"/>
  <c r="H350" i="1"/>
  <c r="G348" i="1"/>
  <c r="G347" i="1"/>
  <c r="G346" i="1"/>
  <c r="G344" i="1"/>
  <c r="H345" i="1"/>
  <c r="G343" i="1"/>
  <c r="G341" i="1"/>
  <c r="G342" i="1"/>
  <c r="G340" i="1"/>
  <c r="G339" i="1"/>
  <c r="G338" i="1"/>
  <c r="G336" i="1"/>
  <c r="G337" i="1"/>
  <c r="G334" i="1"/>
  <c r="G333" i="1"/>
  <c r="G331" i="1"/>
  <c r="G332" i="1"/>
  <c r="G330" i="1"/>
  <c r="G329" i="1"/>
  <c r="G328" i="1"/>
  <c r="G327" i="1"/>
  <c r="G326" i="1"/>
  <c r="G325" i="1"/>
  <c r="G324" i="1"/>
  <c r="G322" i="1"/>
  <c r="G323" i="1"/>
  <c r="E321" i="4"/>
  <c r="D316" i="1" s="1"/>
  <c r="G321" i="1"/>
  <c r="G320" i="1"/>
  <c r="G319" i="1"/>
  <c r="G317" i="1"/>
  <c r="G318" i="1"/>
  <c r="E309" i="4"/>
  <c r="G305" i="1"/>
  <c r="E294" i="9"/>
  <c r="B294" i="9" s="1"/>
  <c r="H421" i="1"/>
  <c r="H422" i="1"/>
  <c r="E648" i="4"/>
  <c r="D642" i="1" s="1"/>
  <c r="H170" i="1"/>
  <c r="G291" i="1"/>
  <c r="G293" i="1"/>
  <c r="G290" i="1"/>
  <c r="E88" i="9"/>
  <c r="B88" i="9" s="1"/>
  <c r="G289" i="1"/>
  <c r="E85" i="9"/>
  <c r="B85" i="9" s="1"/>
  <c r="G285" i="1"/>
  <c r="H285" i="1"/>
  <c r="H279" i="1"/>
  <c r="G279" i="1"/>
  <c r="G270" i="1"/>
  <c r="H270" i="1"/>
  <c r="E273" i="4"/>
  <c r="D269" i="1" s="1"/>
  <c r="E81" i="9"/>
  <c r="B81" i="9" s="1"/>
  <c r="E80" i="9"/>
  <c r="B80" i="9" s="1"/>
  <c r="D259" i="1"/>
  <c r="H259" i="1" s="1"/>
  <c r="G259" i="1"/>
  <c r="G260" i="1"/>
  <c r="G253" i="1"/>
  <c r="G250" i="1"/>
  <c r="G251" i="1"/>
  <c r="G248" i="1"/>
  <c r="G245" i="1"/>
  <c r="E76" i="9"/>
  <c r="B76" i="9" s="1"/>
  <c r="G244" i="1"/>
  <c r="G242" i="1"/>
  <c r="G243" i="1"/>
  <c r="G241" i="1"/>
  <c r="E230" i="4"/>
  <c r="D226" i="1" s="1"/>
  <c r="E72" i="9"/>
  <c r="B72" i="9" s="1"/>
  <c r="E69" i="9"/>
  <c r="B69" i="9" s="1"/>
  <c r="D227" i="1"/>
  <c r="G225" i="1"/>
  <c r="G216" i="1"/>
  <c r="F246" i="9"/>
  <c r="B246" i="9" s="1"/>
  <c r="G215" i="1"/>
  <c r="G212" i="1"/>
  <c r="G214" i="1"/>
  <c r="E64" i="9"/>
  <c r="B64" i="9" s="1"/>
  <c r="G204" i="1"/>
  <c r="E202" i="4"/>
  <c r="D198" i="1" s="1"/>
  <c r="E60" i="9"/>
  <c r="B60" i="9" s="1"/>
  <c r="G199" i="1"/>
  <c r="G200" i="1"/>
  <c r="E57" i="9"/>
  <c r="B57" i="9" s="1"/>
  <c r="F194" i="4"/>
  <c r="F242" i="9"/>
  <c r="G185" i="1"/>
  <c r="G187" i="1"/>
  <c r="E53" i="9"/>
  <c r="B53" i="9" s="1"/>
  <c r="B240" i="9"/>
  <c r="F240" i="9"/>
  <c r="G181" i="1"/>
  <c r="G180" i="1"/>
  <c r="F178" i="4"/>
  <c r="F238" i="9"/>
  <c r="B238" i="9" s="1"/>
  <c r="G166" i="1"/>
  <c r="G161" i="1"/>
  <c r="E49" i="9"/>
  <c r="G156" i="1"/>
  <c r="E48" i="9"/>
  <c r="B48" i="9" s="1"/>
  <c r="G154" i="1"/>
  <c r="E153" i="4"/>
  <c r="D149" i="1" s="1"/>
  <c r="G153" i="1"/>
  <c r="G150" i="1"/>
  <c r="G152" i="1"/>
  <c r="G136" i="1"/>
  <c r="H136" i="1"/>
  <c r="D137" i="1"/>
  <c r="G131" i="1"/>
  <c r="H116" i="1"/>
  <c r="G119" i="1"/>
  <c r="G118" i="1"/>
  <c r="G110" i="1"/>
  <c r="E106" i="4"/>
  <c r="D102" i="1" s="1"/>
  <c r="G102" i="1" s="1"/>
  <c r="G108" i="1"/>
  <c r="G109" i="1"/>
  <c r="G107" i="1"/>
  <c r="E45" i="9"/>
  <c r="B45" i="9" s="1"/>
  <c r="G106" i="1"/>
  <c r="G105" i="1"/>
  <c r="G103" i="1"/>
  <c r="G104" i="1"/>
  <c r="E44" i="9"/>
  <c r="B44" i="9" s="1"/>
  <c r="B234" i="9"/>
  <c r="G87" i="1"/>
  <c r="H87" i="1"/>
  <c r="G89" i="1"/>
  <c r="G85" i="1"/>
  <c r="G79" i="1"/>
  <c r="H79" i="1"/>
  <c r="G70" i="1"/>
  <c r="G71" i="1"/>
  <c r="G69" i="1"/>
  <c r="E36" i="9"/>
  <c r="B36" i="9" s="1"/>
  <c r="G67" i="1"/>
  <c r="H68" i="1"/>
  <c r="G63" i="1"/>
  <c r="G62" i="1"/>
  <c r="G61" i="1"/>
  <c r="E32" i="9"/>
  <c r="B32" i="9" s="1"/>
  <c r="G55" i="1"/>
  <c r="G53" i="1"/>
  <c r="G52" i="1"/>
  <c r="G51" i="1"/>
  <c r="G50" i="1"/>
  <c r="H46" i="1"/>
  <c r="G46" i="1"/>
  <c r="H35" i="1"/>
  <c r="G35" i="1"/>
  <c r="E29" i="9"/>
  <c r="B29" i="9" s="1"/>
  <c r="B230" i="9"/>
  <c r="E28" i="9"/>
  <c r="B28" i="9" s="1"/>
  <c r="G19" i="1"/>
  <c r="G20" i="1"/>
  <c r="G18" i="1"/>
  <c r="G17" i="1"/>
  <c r="G16" i="1"/>
  <c r="G15" i="1"/>
  <c r="G13" i="1"/>
  <c r="G14" i="1"/>
  <c r="E7" i="4"/>
  <c r="D3" i="1" s="1"/>
  <c r="G3" i="1" s="1"/>
  <c r="G12" i="1"/>
  <c r="G11" i="1"/>
  <c r="G10" i="1"/>
  <c r="G9" i="1"/>
  <c r="G8" i="1"/>
  <c r="G4" i="1"/>
  <c r="H7" i="1"/>
  <c r="H3" i="1"/>
  <c r="F140" i="4"/>
  <c r="F135" i="4"/>
  <c r="G127" i="1"/>
  <c r="G126" i="1"/>
  <c r="F236" i="9"/>
  <c r="B236" i="9" s="1"/>
  <c r="G64" i="1"/>
  <c r="H64" i="1"/>
  <c r="F68" i="4"/>
  <c r="H54" i="1"/>
  <c r="G54" i="1"/>
  <c r="F58" i="4"/>
  <c r="H130" i="1"/>
  <c r="G130" i="1"/>
  <c r="G258" i="1"/>
  <c r="H258" i="1"/>
  <c r="I1560" i="1"/>
  <c r="I1575" i="1"/>
  <c r="I1580" i="1"/>
  <c r="H49" i="1"/>
  <c r="G49" i="1"/>
  <c r="H57" i="1"/>
  <c r="G57" i="1"/>
  <c r="H597" i="1"/>
  <c r="G597" i="1"/>
  <c r="H641" i="1"/>
  <c r="G641" i="1"/>
  <c r="H1511" i="1"/>
  <c r="G1511" i="1"/>
  <c r="J1550" i="1"/>
  <c r="J1554" i="1"/>
  <c r="J1560" i="1"/>
  <c r="J1569" i="1"/>
  <c r="J1575" i="1"/>
  <c r="J1580" i="1"/>
  <c r="H1603" i="1"/>
  <c r="G1603" i="1"/>
  <c r="H1611" i="1"/>
  <c r="G1611" i="1"/>
  <c r="H1615" i="1"/>
  <c r="G1615" i="1"/>
  <c r="H1619" i="1"/>
  <c r="G1619" i="1"/>
  <c r="F407" i="4"/>
  <c r="D406" i="4"/>
  <c r="J1542" i="1"/>
  <c r="J1544" i="1"/>
  <c r="J1546" i="1"/>
  <c r="G1548" i="1"/>
  <c r="I1548" i="1" s="1"/>
  <c r="G1552" i="1"/>
  <c r="G1558" i="1"/>
  <c r="I1558" i="1" s="1"/>
  <c r="G1562" i="1"/>
  <c r="I1562" i="1" s="1"/>
  <c r="G1565" i="1"/>
  <c r="I1565" i="1" s="1"/>
  <c r="G1567" i="1"/>
  <c r="I1567" i="1" s="1"/>
  <c r="G1573" i="1"/>
  <c r="I1573" i="1" s="1"/>
  <c r="G1578" i="1"/>
  <c r="I1578" i="1" s="1"/>
  <c r="G1588" i="1"/>
  <c r="G1591" i="1"/>
  <c r="H1594" i="1"/>
  <c r="G1596" i="1"/>
  <c r="G1599" i="1"/>
  <c r="H1683" i="1"/>
  <c r="G1683" i="1"/>
  <c r="E49" i="4"/>
  <c r="D45" i="1" s="1"/>
  <c r="E125" i="4"/>
  <c r="D121" i="1" s="1"/>
  <c r="F165" i="4"/>
  <c r="E164" i="4"/>
  <c r="D160" i="1" s="1"/>
  <c r="D230" i="4"/>
  <c r="F309" i="4"/>
  <c r="F647" i="4"/>
  <c r="F432" i="4"/>
  <c r="D431" i="4"/>
  <c r="D584" i="4"/>
  <c r="F143" i="5"/>
  <c r="D135" i="5"/>
  <c r="H33" i="3"/>
  <c r="H1607" i="1"/>
  <c r="G1607" i="1"/>
  <c r="F379" i="4"/>
  <c r="D373" i="4"/>
  <c r="F542" i="4"/>
  <c r="D536" i="4"/>
  <c r="C60" i="1"/>
  <c r="C174" i="1"/>
  <c r="C246" i="1"/>
  <c r="C269" i="1"/>
  <c r="C294" i="1"/>
  <c r="C374" i="1"/>
  <c r="C402" i="1"/>
  <c r="C434" i="1"/>
  <c r="C536" i="1"/>
  <c r="C556" i="1"/>
  <c r="C583" i="1"/>
  <c r="C1075" i="1"/>
  <c r="G1542" i="1"/>
  <c r="I1542" i="1" s="1"/>
  <c r="G1544" i="1"/>
  <c r="I1544" i="1" s="1"/>
  <c r="G1546" i="1"/>
  <c r="I1546" i="1" s="1"/>
  <c r="J1549" i="1"/>
  <c r="J1551" i="1"/>
  <c r="J1553" i="1"/>
  <c r="J1557" i="1"/>
  <c r="J1559" i="1"/>
  <c r="J1561" i="1"/>
  <c r="J1564" i="1"/>
  <c r="J1566" i="1"/>
  <c r="J1568" i="1"/>
  <c r="J1570" i="1"/>
  <c r="J1574" i="1"/>
  <c r="J1576" i="1"/>
  <c r="J1579" i="1"/>
  <c r="J1581" i="1"/>
  <c r="G1584" i="1"/>
  <c r="G1604" i="1"/>
  <c r="G1608" i="1"/>
  <c r="G1612" i="1"/>
  <c r="G1616" i="1"/>
  <c r="G1620" i="1"/>
  <c r="C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D49" i="4"/>
  <c r="F134" i="4"/>
  <c r="F361" i="4"/>
  <c r="D360" i="4"/>
  <c r="F492" i="4"/>
  <c r="D491" i="4"/>
  <c r="F71" i="5"/>
  <c r="E70" i="5"/>
  <c r="F70" i="5" s="1"/>
  <c r="F61" i="6"/>
  <c r="D35" i="6"/>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0" i="9"/>
  <c r="H179" i="9"/>
  <c r="G179" i="9"/>
  <c r="E179" i="9" s="1"/>
  <c r="B179" i="9" s="1"/>
  <c r="G178" i="9"/>
  <c r="E178" i="9" s="1"/>
  <c r="B178" i="9" s="1"/>
  <c r="G177" i="9"/>
  <c r="E177" i="9" s="1"/>
  <c r="B177" i="9" s="1"/>
  <c r="G176" i="9"/>
  <c r="E176" i="9" s="1"/>
  <c r="B176" i="9" s="1"/>
  <c r="G175" i="9"/>
  <c r="E175" i="9" s="1"/>
  <c r="B175" i="9" s="1"/>
  <c r="G174" i="9"/>
  <c r="E174" i="9" s="1"/>
  <c r="B174"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603" i="4"/>
  <c r="D597" i="4"/>
  <c r="D114" i="6"/>
  <c r="F115" i="6"/>
  <c r="D125" i="1"/>
  <c r="D357" i="1"/>
  <c r="D431" i="1"/>
  <c r="D1017" i="1"/>
  <c r="D1223" i="1"/>
  <c r="F44" i="4"/>
  <c r="D43" i="4"/>
  <c r="F83" i="4"/>
  <c r="E82" i="4"/>
  <c r="D78" i="1" s="1"/>
  <c r="D164" i="4"/>
  <c r="F222" i="4"/>
  <c r="D221" i="4"/>
  <c r="F327" i="4"/>
  <c r="D321" i="4"/>
  <c r="F355" i="4"/>
  <c r="D354" i="4"/>
  <c r="D648" i="4"/>
  <c r="F427" i="4"/>
  <c r="F476" i="4"/>
  <c r="D466" i="4"/>
  <c r="F480" i="4"/>
  <c r="D479" i="4"/>
  <c r="F45" i="5"/>
  <c r="D12" i="5"/>
  <c r="G314" i="9"/>
  <c r="F89" i="5"/>
  <c r="D88" i="5"/>
  <c r="D69" i="5" s="1"/>
  <c r="D296" i="5"/>
  <c r="F297" i="5"/>
  <c r="E141" i="6"/>
  <c r="I27" i="3"/>
  <c r="E35" i="6"/>
  <c r="D44" i="8"/>
  <c r="I41" i="3"/>
  <c r="C1681" i="1"/>
  <c r="D7" i="5"/>
  <c r="H314" i="9"/>
  <c r="E88" i="5"/>
  <c r="D1093" i="1" s="1"/>
  <c r="G315" i="9"/>
  <c r="G316" i="9"/>
  <c r="D147" i="5"/>
  <c r="E338" i="9"/>
  <c r="B338" i="9" s="1"/>
  <c r="E339" i="9"/>
  <c r="B339" i="9" s="1"/>
  <c r="F277" i="5"/>
  <c r="D202" i="4"/>
  <c r="E571" i="4"/>
  <c r="H316" i="9"/>
  <c r="H315" i="9"/>
  <c r="D178" i="5"/>
  <c r="F203" i="5"/>
  <c r="B25" i="9"/>
  <c r="B33" i="9"/>
  <c r="B41" i="9"/>
  <c r="B49" i="9"/>
  <c r="F426" i="4"/>
  <c r="D571" i="4"/>
  <c r="D629" i="4"/>
  <c r="F8" i="5"/>
  <c r="F150" i="5"/>
  <c r="H336" i="9"/>
  <c r="E177" i="5"/>
  <c r="H19" i="9" s="1"/>
  <c r="E19" i="9" s="1"/>
  <c r="B19" i="9" s="1"/>
  <c r="F197" i="5"/>
  <c r="F219" i="5"/>
  <c r="D129" i="6"/>
  <c r="B242" i="9"/>
  <c r="B252" i="9"/>
  <c r="B274" i="9"/>
  <c r="B244" i="9"/>
  <c r="B266" i="9"/>
  <c r="B282" i="9"/>
  <c r="I35" i="3" l="1"/>
  <c r="C1571" i="1"/>
  <c r="G1571" i="1" s="1"/>
  <c r="H35" i="3"/>
  <c r="I34" i="3"/>
  <c r="D1555" i="1"/>
  <c r="H1555" i="1" s="1"/>
  <c r="G346" i="9"/>
  <c r="E346" i="9" s="1"/>
  <c r="B346" i="9" s="1"/>
  <c r="G1555" i="1"/>
  <c r="I1552" i="1"/>
  <c r="I33" i="3"/>
  <c r="D1538" i="1"/>
  <c r="G1585" i="1"/>
  <c r="H238" i="1"/>
  <c r="H25" i="3"/>
  <c r="C1255" i="1"/>
  <c r="H1260" i="1"/>
  <c r="H1628" i="1"/>
  <c r="G1628" i="1"/>
  <c r="D45" i="8"/>
  <c r="G344" i="9" s="1"/>
  <c r="E344" i="9" s="1"/>
  <c r="B344" i="9" s="1"/>
  <c r="H1518" i="1"/>
  <c r="G1518" i="1"/>
  <c r="E251" i="5"/>
  <c r="F251" i="5" s="1"/>
  <c r="F255" i="5"/>
  <c r="H1259" i="1"/>
  <c r="G1256" i="1"/>
  <c r="H1256" i="1"/>
  <c r="G1208" i="1"/>
  <c r="H1208" i="1"/>
  <c r="G1207" i="1"/>
  <c r="H1207" i="1"/>
  <c r="G1201" i="1"/>
  <c r="H1201" i="1"/>
  <c r="D1012" i="1"/>
  <c r="F228" i="9"/>
  <c r="B228" i="9" s="1"/>
  <c r="G601" i="1"/>
  <c r="H601" i="1"/>
  <c r="H592" i="1"/>
  <c r="G592" i="1"/>
  <c r="G517" i="1"/>
  <c r="H517" i="1"/>
  <c r="G479" i="1"/>
  <c r="H479" i="1"/>
  <c r="E430" i="4"/>
  <c r="D424" i="1" s="1"/>
  <c r="D425" i="1"/>
  <c r="E360" i="4"/>
  <c r="D355" i="1" s="1"/>
  <c r="D356" i="1"/>
  <c r="G356" i="1" s="1"/>
  <c r="E308" i="4"/>
  <c r="D304" i="1"/>
  <c r="G227" i="1"/>
  <c r="H227" i="1"/>
  <c r="F153" i="4"/>
  <c r="H24" i="9"/>
  <c r="G24" i="9"/>
  <c r="E24" i="9" s="1"/>
  <c r="B24" i="9" s="1"/>
  <c r="G137" i="1"/>
  <c r="H137" i="1"/>
  <c r="H102" i="1"/>
  <c r="F106" i="4"/>
  <c r="H23" i="3"/>
  <c r="C1074" i="1"/>
  <c r="F147" i="5"/>
  <c r="C1152" i="1"/>
  <c r="F221" i="4"/>
  <c r="C217" i="1"/>
  <c r="H431" i="1"/>
  <c r="G431" i="1"/>
  <c r="F360" i="4"/>
  <c r="C355" i="1"/>
  <c r="H402" i="1"/>
  <c r="G402" i="1"/>
  <c r="E316" i="9"/>
  <c r="B316" i="9" s="1"/>
  <c r="H22" i="3"/>
  <c r="F7" i="5"/>
  <c r="C1012" i="1"/>
  <c r="D6" i="5"/>
  <c r="C1621" i="1"/>
  <c r="I39" i="3"/>
  <c r="I31" i="3"/>
  <c r="D1537" i="1"/>
  <c r="F479" i="4"/>
  <c r="C473" i="1"/>
  <c r="C316" i="1"/>
  <c r="F321" i="4"/>
  <c r="G1223" i="1"/>
  <c r="H1223" i="1"/>
  <c r="H149" i="1"/>
  <c r="G149" i="1"/>
  <c r="F114" i="6"/>
  <c r="H30" i="3"/>
  <c r="C1510" i="1"/>
  <c r="C591" i="1"/>
  <c r="F597" i="4"/>
  <c r="F35" i="6"/>
  <c r="H28" i="3"/>
  <c r="C1431" i="1"/>
  <c r="F491" i="4"/>
  <c r="C485" i="1"/>
  <c r="E6" i="4"/>
  <c r="H556" i="1"/>
  <c r="G556" i="1"/>
  <c r="H374" i="1"/>
  <c r="G374" i="1"/>
  <c r="H174" i="1"/>
  <c r="G174" i="1"/>
  <c r="C368" i="1"/>
  <c r="F373" i="4"/>
  <c r="F584" i="4"/>
  <c r="C578" i="1"/>
  <c r="D308" i="4"/>
  <c r="D418" i="4" s="1"/>
  <c r="F82" i="4"/>
  <c r="E152" i="4"/>
  <c r="G336" i="9"/>
  <c r="E336" i="9" s="1"/>
  <c r="B336" i="9" s="1"/>
  <c r="F178" i="5"/>
  <c r="C1182" i="1"/>
  <c r="D177" i="5"/>
  <c r="F202" i="4"/>
  <c r="C198" i="1"/>
  <c r="H78" i="1"/>
  <c r="G78" i="1"/>
  <c r="H356" i="1"/>
  <c r="H246" i="1"/>
  <c r="G246" i="1"/>
  <c r="I24" i="3"/>
  <c r="D1181" i="1"/>
  <c r="E315" i="9"/>
  <c r="B315" i="9" s="1"/>
  <c r="E314" i="9"/>
  <c r="B314" i="9" s="1"/>
  <c r="F648" i="4"/>
  <c r="C642" i="1"/>
  <c r="F164" i="4"/>
  <c r="C160" i="1"/>
  <c r="F43" i="4"/>
  <c r="C39" i="1"/>
  <c r="D6" i="4"/>
  <c r="H125" i="1"/>
  <c r="G125" i="1"/>
  <c r="D141" i="6"/>
  <c r="E180" i="9"/>
  <c r="B180" i="9" s="1"/>
  <c r="H536" i="1"/>
  <c r="G536" i="1"/>
  <c r="H294" i="1"/>
  <c r="G294" i="1"/>
  <c r="H60" i="1"/>
  <c r="G60" i="1"/>
  <c r="F431" i="4"/>
  <c r="D430" i="4"/>
  <c r="C425" i="1"/>
  <c r="F88" i="5"/>
  <c r="C1093" i="1"/>
  <c r="F49" i="4"/>
  <c r="C45" i="1"/>
  <c r="H583" i="1"/>
  <c r="G583" i="1"/>
  <c r="H121" i="1"/>
  <c r="G121" i="1"/>
  <c r="C623" i="1"/>
  <c r="F629" i="4"/>
  <c r="F129" i="6"/>
  <c r="C1525" i="1"/>
  <c r="F571" i="4"/>
  <c r="C565" i="1"/>
  <c r="D565" i="1"/>
  <c r="E535" i="4"/>
  <c r="H1681" i="1"/>
  <c r="G1681" i="1"/>
  <c r="I28" i="3"/>
  <c r="D1431" i="1"/>
  <c r="F296" i="5"/>
  <c r="C1300" i="1"/>
  <c r="F12" i="5"/>
  <c r="C1017" i="1"/>
  <c r="C460" i="1"/>
  <c r="F466" i="4"/>
  <c r="F354" i="4"/>
  <c r="C349" i="1"/>
  <c r="D152" i="4"/>
  <c r="H357" i="1"/>
  <c r="G357" i="1"/>
  <c r="E310" i="9"/>
  <c r="B310" i="9" s="1"/>
  <c r="E69" i="5"/>
  <c r="D1075" i="1"/>
  <c r="G1075" i="1" s="1"/>
  <c r="F125" i="4"/>
  <c r="H1623" i="1"/>
  <c r="G1623" i="1"/>
  <c r="H1075" i="1"/>
  <c r="H434" i="1"/>
  <c r="G434" i="1"/>
  <c r="H269" i="1"/>
  <c r="G269" i="1"/>
  <c r="D535" i="4"/>
  <c r="C530" i="1"/>
  <c r="F536" i="4"/>
  <c r="F135" i="5"/>
  <c r="C1140" i="1"/>
  <c r="F230" i="4"/>
  <c r="C226" i="1"/>
  <c r="F406" i="4"/>
  <c r="C401" i="1"/>
  <c r="H1571" i="1" l="1"/>
  <c r="E345" i="9"/>
  <c r="I10" i="3" s="1"/>
  <c r="H1538" i="1"/>
  <c r="G1538" i="1"/>
  <c r="G343" i="9"/>
  <c r="E343" i="9" s="1"/>
  <c r="C1622" i="1"/>
  <c r="I40" i="3"/>
  <c r="K1481" i="9"/>
  <c r="E176" i="5"/>
  <c r="D1180" i="1" s="1"/>
  <c r="I25" i="3"/>
  <c r="D1255" i="1"/>
  <c r="G1255" i="1" s="1"/>
  <c r="H304" i="1"/>
  <c r="G304" i="1"/>
  <c r="D303" i="1"/>
  <c r="E417" i="4"/>
  <c r="D412" i="1" s="1"/>
  <c r="E418" i="4"/>
  <c r="D413" i="1" s="1"/>
  <c r="C413" i="1"/>
  <c r="H401" i="1"/>
  <c r="G401" i="1"/>
  <c r="G1140" i="1"/>
  <c r="H1140" i="1"/>
  <c r="D640" i="4"/>
  <c r="F535" i="4"/>
  <c r="C529" i="1"/>
  <c r="H349" i="1"/>
  <c r="G349" i="1"/>
  <c r="H1017" i="1"/>
  <c r="G1017" i="1"/>
  <c r="E640" i="4"/>
  <c r="D634" i="1" s="1"/>
  <c r="D529" i="1"/>
  <c r="E639" i="4"/>
  <c r="D633" i="1" s="1"/>
  <c r="G1525" i="1"/>
  <c r="H1525" i="1"/>
  <c r="H45" i="1"/>
  <c r="G45" i="1"/>
  <c r="H425" i="1"/>
  <c r="G425" i="1"/>
  <c r="F141" i="6"/>
  <c r="H31" i="3"/>
  <c r="C1537" i="1"/>
  <c r="G348" i="9"/>
  <c r="E348" i="9" s="1"/>
  <c r="H39" i="1"/>
  <c r="G39" i="1"/>
  <c r="H642" i="1"/>
  <c r="G642" i="1"/>
  <c r="H578" i="1"/>
  <c r="G578" i="1"/>
  <c r="G1621" i="1"/>
  <c r="H1621" i="1"/>
  <c r="H11" i="3"/>
  <c r="H1012" i="1"/>
  <c r="G1012" i="1"/>
  <c r="H530" i="1"/>
  <c r="G530" i="1"/>
  <c r="D299" i="4"/>
  <c r="D300" i="4" s="1"/>
  <c r="F152" i="4"/>
  <c r="H18" i="3"/>
  <c r="C148" i="1"/>
  <c r="E342" i="9"/>
  <c r="B343" i="9"/>
  <c r="H198" i="1"/>
  <c r="G198" i="1"/>
  <c r="H473" i="1"/>
  <c r="G473" i="1"/>
  <c r="C1011" i="1"/>
  <c r="D639" i="4"/>
  <c r="C424" i="1"/>
  <c r="F430" i="4"/>
  <c r="D176" i="5"/>
  <c r="H24" i="3"/>
  <c r="F177" i="5"/>
  <c r="C1181" i="1"/>
  <c r="I18" i="3"/>
  <c r="D148" i="1"/>
  <c r="E299" i="4"/>
  <c r="E300" i="4" s="1"/>
  <c r="D296" i="1" s="1"/>
  <c r="H1431" i="1"/>
  <c r="G1431" i="1"/>
  <c r="H9" i="3"/>
  <c r="H591" i="1"/>
  <c r="G591" i="1"/>
  <c r="G1152" i="1"/>
  <c r="H1152" i="1"/>
  <c r="I23" i="3"/>
  <c r="D1074" i="1"/>
  <c r="H1074" i="1" s="1"/>
  <c r="E6" i="5"/>
  <c r="H460" i="1"/>
  <c r="G460" i="1"/>
  <c r="H623" i="1"/>
  <c r="G623" i="1"/>
  <c r="F6" i="4"/>
  <c r="H17" i="3"/>
  <c r="D422" i="4"/>
  <c r="C2" i="1"/>
  <c r="H1255" i="1"/>
  <c r="F308" i="4"/>
  <c r="C303" i="1"/>
  <c r="D417" i="4"/>
  <c r="H368" i="1"/>
  <c r="G368" i="1"/>
  <c r="H485" i="1"/>
  <c r="G485" i="1"/>
  <c r="H217" i="1"/>
  <c r="G217" i="1"/>
  <c r="H226" i="1"/>
  <c r="G226" i="1"/>
  <c r="H1300" i="1"/>
  <c r="G1300" i="1"/>
  <c r="H565" i="1"/>
  <c r="G565" i="1"/>
  <c r="H1093" i="1"/>
  <c r="G1093" i="1"/>
  <c r="H160" i="1"/>
  <c r="G160" i="1"/>
  <c r="H1182" i="1"/>
  <c r="G1182" i="1"/>
  <c r="I17" i="3"/>
  <c r="E422" i="4"/>
  <c r="D2" i="1"/>
  <c r="G1510" i="1"/>
  <c r="H1510" i="1"/>
  <c r="H316" i="1"/>
  <c r="G316" i="1"/>
  <c r="H355" i="1"/>
  <c r="G355" i="1"/>
  <c r="F69" i="5"/>
  <c r="G1622" i="1" l="1"/>
  <c r="H1622" i="1"/>
  <c r="F418" i="4"/>
  <c r="H299" i="9"/>
  <c r="D1011" i="1"/>
  <c r="H1011" i="1" s="1"/>
  <c r="F176" i="5"/>
  <c r="C1180" i="1"/>
  <c r="H8" i="3" s="1"/>
  <c r="F639" i="4"/>
  <c r="C633" i="1"/>
  <c r="G306" i="9"/>
  <c r="E306" i="9" s="1"/>
  <c r="B306" i="9" s="1"/>
  <c r="F422" i="4"/>
  <c r="D643" i="4"/>
  <c r="C417" i="1"/>
  <c r="F417" i="4"/>
  <c r="C412" i="1"/>
  <c r="H1181" i="1"/>
  <c r="G1181" i="1"/>
  <c r="G1074" i="1"/>
  <c r="N3" i="9"/>
  <c r="I11" i="3"/>
  <c r="F640" i="4"/>
  <c r="C634" i="1"/>
  <c r="E643" i="4"/>
  <c r="D417" i="1"/>
  <c r="H303" i="1"/>
  <c r="G303" i="1"/>
  <c r="H2" i="1"/>
  <c r="G2" i="1"/>
  <c r="F300" i="4"/>
  <c r="C296" i="1"/>
  <c r="E301" i="4"/>
  <c r="D297" i="1" s="1"/>
  <c r="E423" i="4"/>
  <c r="D295" i="1"/>
  <c r="F6" i="5"/>
  <c r="D301" i="4"/>
  <c r="F299" i="4"/>
  <c r="D423" i="4"/>
  <c r="D424" i="4" s="1"/>
  <c r="C295" i="1"/>
  <c r="E347" i="9"/>
  <c r="B348" i="9"/>
  <c r="H413" i="1"/>
  <c r="G413" i="1"/>
  <c r="K3" i="9"/>
  <c r="I9" i="3"/>
  <c r="H424" i="1"/>
  <c r="G424" i="1"/>
  <c r="G299" i="9"/>
  <c r="H148" i="1"/>
  <c r="G148" i="1"/>
  <c r="H1537" i="1"/>
  <c r="G1537" i="1"/>
  <c r="G529" i="1"/>
  <c r="H529" i="1"/>
  <c r="E299" i="9" l="1"/>
  <c r="G1011" i="1"/>
  <c r="F424" i="4"/>
  <c r="C419" i="1"/>
  <c r="M3" i="9"/>
  <c r="H1180" i="1"/>
  <c r="G1180" i="1"/>
  <c r="H296" i="1"/>
  <c r="G296" i="1"/>
  <c r="H295" i="1"/>
  <c r="G295" i="1"/>
  <c r="D644" i="4"/>
  <c r="D425" i="4"/>
  <c r="F423" i="4"/>
  <c r="C418" i="1"/>
  <c r="G20" i="9"/>
  <c r="D637" i="1"/>
  <c r="E425" i="4"/>
  <c r="D420" i="1" s="1"/>
  <c r="E644" i="4"/>
  <c r="E645" i="4" s="1"/>
  <c r="D418" i="1"/>
  <c r="H20" i="9"/>
  <c r="H634" i="1"/>
  <c r="G634" i="1"/>
  <c r="H417" i="1"/>
  <c r="G417" i="1"/>
  <c r="B299" i="9"/>
  <c r="F301" i="4"/>
  <c r="C297" i="1"/>
  <c r="D645" i="4"/>
  <c r="F643" i="4"/>
  <c r="C637" i="1"/>
  <c r="H633" i="1"/>
  <c r="G633" i="1"/>
  <c r="E424" i="4"/>
  <c r="D419" i="1" s="1"/>
  <c r="H412" i="1"/>
  <c r="G412" i="1"/>
  <c r="E20" i="9" l="1"/>
  <c r="B20" i="9" s="1"/>
  <c r="D639" i="1"/>
  <c r="F425" i="4"/>
  <c r="C420" i="1"/>
  <c r="E646" i="4"/>
  <c r="D638" i="1"/>
  <c r="F644" i="4"/>
  <c r="D646" i="4"/>
  <c r="D649" i="4" s="1"/>
  <c r="C638" i="1"/>
  <c r="H334" i="9"/>
  <c r="G334" i="9"/>
  <c r="H418" i="1"/>
  <c r="G418" i="1"/>
  <c r="H419" i="1"/>
  <c r="G419" i="1"/>
  <c r="F645" i="4"/>
  <c r="C639" i="1"/>
  <c r="H637" i="1"/>
  <c r="G637" i="1"/>
  <c r="H297" i="1"/>
  <c r="G297" i="1"/>
  <c r="E334" i="9" l="1"/>
  <c r="B334" i="9" s="1"/>
  <c r="H19" i="3"/>
  <c r="C643" i="1"/>
  <c r="H639" i="1"/>
  <c r="G639" i="1"/>
  <c r="H638" i="1"/>
  <c r="G638" i="1"/>
  <c r="E650" i="4"/>
  <c r="D640" i="1"/>
  <c r="F646" i="4"/>
  <c r="D650" i="4"/>
  <c r="C640" i="1"/>
  <c r="H420" i="1"/>
  <c r="G420" i="1"/>
  <c r="E649" i="4"/>
  <c r="F649" i="4" s="1"/>
  <c r="E298" i="9" l="1"/>
  <c r="I8" i="3" s="1"/>
  <c r="H640" i="1"/>
  <c r="G640" i="1"/>
  <c r="I20" i="3"/>
  <c r="D644" i="1"/>
  <c r="I19" i="3"/>
  <c r="D643" i="1"/>
  <c r="G643" i="1" s="1"/>
  <c r="G297" i="9"/>
  <c r="E297" i="9" s="1"/>
  <c r="B297" i="9" s="1"/>
  <c r="F650" i="4"/>
  <c r="H20" i="3"/>
  <c r="C644" i="1"/>
  <c r="H643" i="1" l="1"/>
  <c r="H7" i="3"/>
  <c r="J3" i="9" s="1"/>
  <c r="H644" i="1"/>
  <c r="G644" i="1"/>
  <c r="G295" i="9" l="1"/>
  <c r="L293" i="9"/>
  <c r="F293" i="9" s="1"/>
  <c r="H295" i="9"/>
  <c r="H18" i="9"/>
  <c r="G18" i="9"/>
  <c r="L16" i="9"/>
  <c r="H15" i="9"/>
  <c r="G17" i="9"/>
  <c r="J12" i="9"/>
  <c r="K7" i="9"/>
  <c r="I12" i="9"/>
  <c r="J7" i="9"/>
  <c r="J10" i="9"/>
  <c r="K5" i="9"/>
  <c r="K12" i="9"/>
  <c r="J5" i="9"/>
  <c r="H17" i="9"/>
  <c r="M15" i="9"/>
  <c r="H16" i="9"/>
  <c r="J17" i="9"/>
  <c r="H21" i="9"/>
  <c r="I17" i="9"/>
  <c r="H22" i="9"/>
  <c r="I8" i="9"/>
  <c r="G22" i="9"/>
  <c r="G15" i="9"/>
  <c r="K11" i="9"/>
  <c r="I5" i="9"/>
  <c r="J11" i="9"/>
  <c r="K6" i="9"/>
  <c r="K9" i="9"/>
  <c r="J9" i="9"/>
  <c r="G16" i="9"/>
  <c r="L15" i="9"/>
  <c r="G21" i="9"/>
  <c r="I13" i="9"/>
  <c r="J8" i="9"/>
  <c r="J6" i="9"/>
  <c r="K8" i="9"/>
  <c r="I9" i="9"/>
  <c r="K10" i="9"/>
  <c r="K13" i="9"/>
  <c r="I7" i="9"/>
  <c r="J13" i="9"/>
  <c r="I6" i="9"/>
  <c r="I11" i="9"/>
  <c r="M16" i="9"/>
  <c r="F15" i="9" l="1"/>
  <c r="E9" i="9"/>
  <c r="B9" i="9" s="1"/>
  <c r="E21" i="9"/>
  <c r="B21" i="9" s="1"/>
  <c r="E5" i="9"/>
  <c r="B5" i="9" s="1"/>
  <c r="E8" i="9"/>
  <c r="B8" i="9" s="1"/>
  <c r="E15" i="9"/>
  <c r="E6" i="9"/>
  <c r="B6" i="9" s="1"/>
  <c r="E16" i="9"/>
  <c r="E22" i="9"/>
  <c r="B22" i="9" s="1"/>
  <c r="E7" i="9"/>
  <c r="B7" i="9" s="1"/>
  <c r="E12" i="9"/>
  <c r="B12" i="9" s="1"/>
  <c r="E13" i="9"/>
  <c r="B13" i="9" s="1"/>
  <c r="E17" i="9"/>
  <c r="B17" i="9" s="1"/>
  <c r="E11" i="9"/>
  <c r="B11" i="9" s="1"/>
  <c r="F16" i="9"/>
  <c r="B293" i="9"/>
  <c r="F23" i="9"/>
  <c r="E10" i="9"/>
  <c r="B10" i="9" s="1"/>
  <c r="E18" i="9"/>
  <c r="B18" i="9" s="1"/>
  <c r="E295" i="9"/>
  <c r="F14" i="9" l="1"/>
  <c r="F3" i="9" s="1"/>
  <c r="B15" i="9"/>
  <c r="B16" i="9"/>
  <c r="B295" i="9"/>
  <c r="E23" i="9"/>
  <c r="I7" i="3" s="1"/>
  <c r="E14" i="9"/>
  <c r="I13" i="3" s="1"/>
  <c r="E4" i="9"/>
  <c r="E3" i="9" l="1"/>
</calcChain>
</file>

<file path=xl/sharedStrings.xml><?xml version="1.0" encoding="utf-8"?>
<sst xmlns="http://schemas.openxmlformats.org/spreadsheetml/2006/main" count="4733" uniqueCount="3657">
  <si>
    <t>Obveznik:</t>
  </si>
  <si>
    <t>30533 - GRADSKA KNJIŽNICA I ČITAONICA HVAR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</si>
  <si>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</si>
  <si>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</si>
  <si>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</si>
  <si>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</si>
  <si>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</si>
  <si>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</si>
  <si>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</si>
  <si>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</si>
  <si>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</si>
  <si>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</si>
  <si>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</si>
  <si>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</si>
  <si>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</si>
  <si>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</si>
  <si>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</si>
  <si>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</si>
  <si>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</si>
  <si>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</si>
  <si>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</si>
  <si>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</si>
  <si>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</si>
  <si>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</si>
  <si>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</si>
  <si>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</si>
  <si>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</si>
  <si>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</si>
  <si>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</si>
  <si>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</si>
  <si>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</si>
  <si>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</si>
  <si>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</si>
  <si>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</si>
  <si>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</si>
  <si>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</si>
  <si>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</si>
  <si>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</si>
  <si>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</si>
  <si>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</si>
  <si>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</si>
  <si>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</si>
  <si>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</si>
  <si>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</si>
  <si>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</si>
  <si>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</si>
  <si>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</si>
  <si>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</si>
  <si>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</si>
  <si>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</si>
  <si>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</si>
  <si>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</si>
  <si>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</si>
  <si>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</si>
  <si>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</si>
  <si>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</si>
  <si>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</si>
  <si>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</si>
  <si>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</si>
  <si>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</si>
  <si>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</si>
  <si>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</si>
  <si>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</si>
  <si>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</si>
  <si>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</si>
  <si>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</si>
  <si>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</si>
  <si>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</si>
  <si>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</si>
  <si>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</si>
  <si>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</si>
  <si>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</si>
  <si>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</si>
  <si>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</si>
  <si>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</si>
  <si>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</si>
  <si>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</si>
  <si>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</si>
  <si>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</si>
  <si>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</si>
  <si>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</si>
  <si>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</si>
  <si>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</si>
  <si>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</si>
  <si>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</si>
  <si>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</si>
  <si>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</si>
  <si>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</si>
  <si>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</si>
  <si>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</si>
  <si>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</si>
  <si>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</si>
  <si>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</si>
  <si>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</si>
  <si>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</si>
  <si>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</si>
  <si>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</si>
  <si>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</si>
  <si>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</si>
  <si>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</si>
  <si>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</si>
  <si>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</si>
  <si>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</si>
  <si>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</si>
  <si>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</si>
  <si>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</si>
  <si>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</si>
  <si>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</si>
  <si>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</si>
  <si>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</si>
  <si>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</si>
  <si>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</si>
  <si>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</si>
  <si>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</si>
  <si>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</si>
  <si>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</si>
  <si>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</si>
  <si>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</si>
  <si>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</si>
  <si>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</si>
  <si>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</si>
  <si>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</si>
  <si>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</si>
  <si>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</si>
  <si>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</si>
  <si>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</si>
  <si>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</si>
  <si>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</si>
  <si>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</si>
  <si>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</si>
  <si>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</si>
  <si>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</si>
  <si>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</si>
  <si>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</si>
  <si>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</si>
  <si>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</si>
  <si>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</si>
  <si>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</si>
  <si>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</si>
  <si>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</si>
  <si>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</si>
  <si>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</si>
  <si>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</si>
  <si>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</si>
  <si>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</si>
  <si>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</si>
  <si>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</si>
  <si>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</si>
  <si>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</si>
  <si>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</si>
  <si>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</si>
  <si>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</si>
  <si>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</si>
  <si>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</si>
  <si>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</si>
  <si>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</si>
  <si>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</si>
  <si>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</si>
  <si>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</si>
  <si>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</si>
  <si>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</si>
  <si>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</si>
  <si>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</si>
  <si>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</si>
  <si>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</si>
  <si>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</si>
  <si>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</si>
  <si>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</si>
  <si>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</si>
  <si>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</si>
  <si>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</si>
  <si>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</si>
  <si>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</si>
  <si>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</si>
  <si>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</si>
  <si>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</si>
  <si>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</si>
  <si>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</si>
  <si>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</si>
  <si>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</si>
  <si>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</si>
  <si>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</si>
  <si>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</si>
  <si>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</si>
  <si>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</si>
  <si>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</si>
  <si>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</si>
  <si>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</si>
  <si>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</si>
  <si>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</si>
  <si>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</si>
  <si>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</si>
  <si>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</si>
  <si>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</si>
  <si>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</si>
  <si>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</si>
  <si>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</si>
  <si>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</si>
  <si>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</si>
  <si>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</si>
  <si>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</si>
  <si>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</si>
  <si>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</si>
  <si>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</si>
  <si>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</si>
  <si>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</si>
  <si>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</si>
  <si>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</si>
  <si>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</si>
  <si>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</si>
  <si>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</si>
  <si>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</si>
  <si>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</si>
  <si>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</si>
  <si>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</si>
  <si>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</si>
  <si>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</si>
  <si>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</si>
  <si>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</si>
  <si>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</si>
  <si>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</si>
  <si>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</si>
  <si>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</si>
  <si>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</si>
  <si>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</si>
  <si>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</si>
  <si>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</si>
  <si>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</si>
  <si>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</si>
  <si>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</si>
  <si>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</si>
  <si>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</si>
  <si>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</si>
  <si>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</si>
  <si>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</si>
  <si>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</si>
  <si>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</si>
  <si>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</si>
  <si>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</si>
  <si>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</si>
  <si>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</si>
  <si>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</si>
  <si>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</si>
  <si>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</si>
  <si>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</si>
  <si>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</si>
  <si>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</si>
  <si>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</si>
  <si>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</si>
  <si>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</si>
  <si>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</si>
  <si>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</si>
  <si>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</si>
  <si>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</si>
  <si>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</si>
  <si>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</si>
  <si>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</si>
  <si>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</si>
  <si>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</si>
  <si>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</si>
  <si>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</si>
  <si>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</si>
  <si>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</si>
  <si>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</si>
  <si>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</si>
  <si>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</si>
  <si>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</si>
  <si>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</si>
  <si>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</si>
  <si>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</si>
  <si>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</si>
  <si>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</si>
  <si>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</si>
  <si>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</si>
  <si>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</si>
  <si>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</si>
  <si>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</si>
  <si>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</si>
  <si>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</si>
  <si>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</si>
  <si>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</si>
  <si>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</si>
  <si>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</si>
  <si>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</si>
  <si>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</si>
  <si>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</si>
  <si>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</si>
  <si>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</si>
  <si>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</si>
  <si>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</si>
  <si>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</si>
  <si>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</si>
  <si>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</si>
  <si>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</si>
  <si>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</si>
  <si>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</si>
  <si>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</si>
  <si>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</si>
  <si>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</si>
  <si>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</si>
  <si>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</si>
  <si>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</si>
  <si>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</si>
  <si>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</si>
  <si>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</si>
  <si>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</si>
  <si>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</si>
  <si>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</si>
  <si>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</si>
  <si>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</si>
  <si>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</si>
  <si>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</si>
  <si>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</si>
  <si>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</si>
  <si>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</si>
  <si>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</si>
  <si>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</si>
  <si>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</si>
  <si>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</si>
  <si>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</si>
  <si>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</si>
  <si>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</si>
  <si>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</si>
  <si>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</si>
  <si>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</si>
  <si>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</si>
  <si>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</si>
  <si>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</si>
  <si>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</si>
  <si>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</si>
  <si>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</si>
  <si>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</si>
  <si>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</si>
  <si>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</si>
  <si>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</si>
  <si>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</si>
  <si>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</si>
  <si>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</si>
  <si>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</si>
  <si>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</si>
  <si>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</si>
  <si>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</si>
  <si>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</si>
  <si>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</si>
  <si>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</si>
  <si>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</si>
  <si>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</si>
  <si>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</si>
  <si>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</si>
  <si>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</si>
  <si>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</si>
  <si>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</si>
  <si>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</si>
  <si>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</si>
  <si>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</si>
  <si>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</si>
  <si>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</si>
  <si>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</si>
  <si>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</si>
  <si>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</si>
  <si>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</si>
  <si>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</si>
  <si>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</si>
  <si>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</si>
  <si>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</si>
  <si>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</si>
  <si>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</si>
  <si>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</si>
  <si>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</si>
  <si>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</si>
  <si>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</si>
  <si>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</si>
  <si>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</si>
  <si>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</si>
  <si>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</si>
  <si>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</si>
  <si>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</si>
  <si>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</si>
  <si>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</si>
  <si>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</si>
  <si>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</si>
  <si>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</si>
  <si>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</si>
  <si>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</si>
  <si>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</si>
  <si>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</si>
  <si>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</si>
  <si>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</si>
  <si>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</si>
  <si>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</si>
  <si>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</si>
  <si>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</si>
  <si>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</si>
  <si>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</si>
  <si>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</si>
  <si>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</si>
  <si>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</si>
  <si>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</si>
  <si>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</si>
  <si>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</si>
  <si>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</si>
  <si>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</si>
  <si>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</si>
  <si>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</si>
  <si>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</si>
  <si>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</si>
  <si>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</si>
  <si>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</si>
  <si>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</si>
  <si>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</si>
  <si>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</si>
  <si>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</si>
  <si>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</si>
  <si>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</si>
  <si>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</si>
  <si>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</si>
  <si>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</si>
  <si>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</si>
  <si>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</si>
  <si>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</si>
  <si>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</si>
  <si>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</si>
  <si>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</si>
  <si>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</si>
  <si>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</si>
  <si>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</si>
  <si>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</si>
  <si>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</si>
  <si>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</si>
  <si>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</si>
  <si>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</si>
  <si>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</si>
  <si>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</si>
  <si>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</si>
  <si>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</si>
  <si>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</si>
  <si>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</si>
  <si>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</si>
  <si>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</si>
  <si>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</si>
  <si>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</si>
  <si>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</si>
  <si>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</si>
  <si>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</si>
  <si>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</si>
  <si>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</si>
  <si>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</si>
  <si>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</si>
  <si>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</si>
  <si>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</si>
  <si>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</si>
  <si>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</si>
  <si>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</si>
  <si>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</si>
  <si>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</si>
  <si>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</si>
  <si>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</si>
  <si>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</si>
  <si>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</si>
  <si>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</si>
  <si>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</si>
  <si>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</si>
  <si>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</si>
  <si>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</si>
  <si>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</si>
  <si>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</si>
  <si>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</si>
  <si>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</si>
  <si>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</si>
  <si>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</si>
  <si>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</si>
  <si>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</si>
  <si>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</si>
  <si>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</si>
  <si>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</si>
  <si>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</si>
  <si>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</si>
  <si>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</si>
  <si>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</si>
  <si>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</si>
  <si>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</si>
  <si>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</si>
  <si>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</si>
  <si>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</si>
  <si>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</si>
  <si>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</si>
  <si>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</si>
  <si>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</si>
  <si>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</si>
  <si>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</si>
  <si>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</si>
  <si>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</si>
  <si>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</si>
  <si>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</si>
  <si>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</si>
  <si>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</si>
  <si>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</si>
  <si>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</si>
  <si>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</si>
  <si>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</si>
  <si>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</si>
  <si>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</si>
  <si>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</si>
  <si>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</si>
  <si>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</si>
  <si>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</si>
  <si>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</si>
  <si>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</si>
  <si>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</si>
  <si>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</si>
  <si>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</si>
  <si>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</si>
  <si>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</si>
  <si>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</si>
  <si>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</si>
  <si>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</si>
  <si>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</si>
  <si>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</si>
  <si>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</si>
  <si>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</si>
  <si>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</si>
  <si>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</si>
  <si>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</si>
  <si>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</si>
  <si>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</si>
  <si>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</si>
  <si>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</si>
  <si>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</si>
  <si>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</si>
  <si>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</si>
  <si>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</si>
  <si>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</si>
  <si>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</si>
  <si>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</si>
  <si>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</si>
  <si>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</si>
  <si>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</si>
  <si>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</si>
  <si>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</si>
  <si>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</si>
  <si>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</si>
  <si>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</si>
  <si>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</si>
  <si>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</si>
  <si>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</si>
  <si>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</si>
  <si>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</si>
  <si>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</si>
  <si>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</si>
  <si>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</si>
  <si>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</si>
  <si>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</si>
  <si>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</si>
  <si>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</si>
  <si>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</si>
  <si>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</si>
  <si>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</si>
  <si>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</si>
  <si>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</si>
  <si>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</si>
  <si>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</si>
  <si>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</si>
  <si>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</si>
  <si>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</si>
  <si>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</si>
  <si>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</si>
  <si>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</si>
  <si>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</si>
  <si>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</si>
  <si>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</si>
  <si>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</si>
  <si>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</si>
  <si>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</si>
  <si>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</si>
  <si>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</si>
  <si>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</si>
  <si>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</si>
  <si>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</si>
  <si>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</si>
  <si>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</si>
  <si>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</si>
  <si>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</si>
  <si>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</si>
  <si>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</si>
  <si>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</si>
  <si>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</si>
  <si>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</si>
  <si>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</si>
  <si>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</si>
  <si>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</si>
  <si>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</si>
  <si>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</si>
  <si>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</si>
  <si>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</si>
  <si>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</si>
  <si>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</si>
  <si>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</si>
  <si>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</si>
  <si>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</si>
  <si>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</si>
  <si>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</si>
  <si>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</si>
  <si>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</si>
  <si>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</si>
  <si>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</si>
  <si>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</si>
  <si>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</si>
  <si>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</si>
  <si>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</si>
  <si>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</si>
  <si>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</si>
  <si>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</si>
  <si>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</si>
  <si>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</si>
  <si>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</si>
  <si>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</si>
  <si>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</si>
  <si>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</si>
  <si>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</si>
  <si>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</si>
  <si>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</si>
  <si>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</si>
  <si>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</si>
  <si>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</si>
  <si>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</si>
  <si>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</si>
  <si>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</si>
  <si>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</si>
  <si>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</si>
  <si>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</si>
  <si>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</si>
  <si>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</si>
  <si>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</si>
  <si>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</si>
  <si>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</si>
  <si>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</si>
  <si>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</si>
  <si>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</si>
  <si>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</si>
  <si>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</si>
  <si>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</si>
  <si>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</si>
  <si>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</si>
  <si>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</si>
  <si>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</si>
  <si>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</si>
  <si>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</si>
  <si>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</si>
  <si>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</si>
  <si>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</si>
  <si>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</si>
  <si>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</si>
  <si>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</si>
  <si>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</si>
  <si>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</si>
  <si>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</si>
  <si>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</si>
  <si>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</si>
  <si>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</si>
  <si>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</si>
  <si>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</si>
  <si>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</si>
  <si>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</si>
  <si>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</si>
  <si>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</si>
  <si>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</si>
  <si>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</si>
  <si>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</si>
  <si>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</si>
  <si>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</si>
  <si>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</si>
  <si>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</si>
  <si>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</si>
  <si>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</si>
  <si>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</si>
  <si>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</si>
  <si>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</si>
  <si>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</si>
  <si>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</si>
  <si>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</si>
  <si>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</si>
  <si>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</si>
  <si>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</si>
  <si>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</si>
  <si>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</si>
  <si>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</si>
  <si>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</si>
  <si>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</si>
  <si>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</si>
  <si>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</si>
  <si>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</si>
  <si>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</si>
  <si>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</si>
  <si>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</si>
  <si>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</si>
  <si>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</si>
  <si>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</si>
  <si>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</si>
  <si>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</si>
  <si>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</si>
  <si>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</si>
  <si>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</si>
  <si>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</si>
  <si>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</si>
  <si>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</si>
  <si>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</si>
  <si>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</si>
  <si>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</si>
  <si>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</si>
  <si>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</si>
  <si>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</si>
  <si>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</si>
  <si>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</si>
  <si>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</si>
  <si>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</si>
  <si>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</si>
  <si>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</si>
  <si>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</si>
  <si>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</si>
  <si>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</si>
  <si>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</si>
  <si>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</si>
  <si>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</si>
  <si>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</si>
  <si>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</si>
  <si>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</si>
  <si>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</si>
  <si>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</si>
  <si>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</si>
  <si>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</si>
  <si>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</si>
  <si>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</si>
  <si>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</si>
  <si>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</si>
  <si>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</si>
  <si>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</si>
  <si>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</si>
  <si>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</si>
  <si>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</si>
  <si>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</si>
  <si>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</si>
  <si>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</si>
  <si>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</si>
  <si>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</si>
  <si>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</si>
  <si>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</si>
  <si>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</si>
  <si>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</si>
  <si>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</si>
  <si>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</si>
  <si>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</si>
  <si>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</si>
  <si>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</si>
  <si>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</si>
  <si>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</si>
  <si>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</si>
  <si>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</si>
  <si>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</si>
  <si>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</si>
  <si>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</si>
  <si>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</si>
  <si>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</si>
  <si>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</si>
  <si>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</si>
  <si>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</si>
  <si>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</si>
  <si>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</si>
  <si>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</si>
  <si>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</si>
  <si>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</si>
  <si>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</si>
  <si>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</si>
  <si>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</si>
  <si>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</si>
  <si>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</si>
  <si>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</si>
  <si>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</si>
  <si>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</si>
  <si>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</si>
  <si>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</si>
  <si>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</si>
  <si>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</si>
  <si>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</si>
  <si>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</si>
  <si>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</si>
  <si>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</si>
  <si>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</si>
  <si>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</si>
  <si>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</si>
  <si>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</si>
  <si>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</si>
  <si>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</si>
  <si>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</si>
  <si>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</si>
  <si>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</si>
  <si>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</si>
  <si>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</si>
  <si>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</si>
  <si>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</si>
  <si>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</si>
  <si>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</si>
  <si>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</si>
  <si>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</si>
  <si>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</si>
  <si>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</si>
  <si>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</si>
  <si>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</si>
  <si>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</si>
  <si>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</si>
  <si>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</si>
  <si>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</si>
  <si>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</si>
  <si>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</si>
  <si>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</si>
  <si>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</si>
  <si>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</si>
  <si>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</si>
  <si>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</si>
  <si>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</si>
  <si>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</si>
  <si>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</si>
  <si>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</si>
  <si>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</si>
  <si>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</si>
  <si>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</si>
  <si>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</si>
  <si>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</si>
  <si>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</si>
  <si>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</si>
  <si>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</si>
  <si>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</si>
  <si>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</si>
  <si>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</si>
  <si>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</si>
  <si>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</si>
  <si>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</si>
  <si>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</si>
  <si>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</si>
  <si>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</si>
  <si>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</si>
  <si>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</si>
  <si>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</si>
  <si>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</si>
  <si>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</si>
  <si>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</si>
  <si>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</si>
  <si>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</si>
  <si>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</si>
  <si>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</si>
  <si>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</si>
  <si>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</si>
  <si>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</si>
  <si>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</si>
  <si>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</si>
  <si>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</si>
  <si>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</si>
  <si>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</si>
  <si>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</si>
  <si>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</si>
  <si>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</si>
  <si>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</si>
  <si>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</si>
  <si>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</si>
  <si>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</si>
  <si>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</si>
  <si>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</si>
  <si>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</si>
  <si>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</si>
  <si>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</si>
  <si>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</si>
  <si>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</si>
  <si>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</si>
  <si>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</si>
  <si>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</si>
  <si>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</si>
  <si>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</si>
  <si>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</si>
  <si>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</si>
  <si>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</si>
  <si>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</si>
  <si>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</si>
  <si>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</si>
  <si>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</si>
  <si>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</si>
  <si>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</si>
  <si>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</si>
  <si>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</si>
  <si>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</si>
  <si>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</si>
  <si>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</si>
  <si>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</si>
  <si>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</si>
  <si>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</si>
  <si>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</si>
  <si>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</si>
  <si>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</si>
  <si>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</si>
  <si>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</si>
  <si>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</si>
  <si>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</si>
  <si>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</si>
  <si>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</si>
  <si>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</si>
  <si>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</si>
  <si>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</si>
  <si>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</si>
  <si>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</si>
  <si>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</si>
  <si>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</si>
  <si>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</si>
  <si>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</si>
  <si>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</si>
  <si>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</si>
  <si>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</si>
  <si>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</si>
  <si>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</si>
  <si>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</si>
  <si>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</si>
  <si>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</si>
  <si>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</si>
  <si>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</si>
  <si>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</si>
  <si>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</si>
  <si>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</si>
  <si>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</si>
  <si>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</si>
  <si>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</si>
  <si>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</si>
  <si>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</si>
  <si>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</si>
  <si>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</si>
  <si>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</si>
  <si>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</si>
  <si>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</si>
  <si>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</si>
  <si>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</si>
  <si>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</si>
  <si>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</si>
  <si>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</si>
  <si>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</si>
  <si>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</si>
  <si>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</si>
  <si>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</si>
  <si>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</si>
  <si>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</si>
  <si>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</si>
  <si>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</si>
  <si>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</si>
  <si>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</si>
  <si>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</si>
  <si>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</si>
  <si>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</si>
  <si>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</si>
  <si>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</si>
  <si>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</si>
  <si>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</si>
  <si>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</si>
  <si>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</si>
  <si>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</si>
  <si>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</si>
  <si>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</si>
  <si>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</si>
  <si>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</si>
  <si>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</si>
  <si>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</si>
  <si>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</si>
  <si>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</si>
  <si>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</si>
  <si>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</si>
  <si>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</si>
  <si>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</si>
  <si>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</si>
  <si>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</si>
  <si>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</si>
  <si>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</si>
  <si>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</si>
  <si>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</si>
  <si>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</si>
  <si>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</si>
  <si>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</si>
  <si>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</si>
  <si>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</si>
  <si>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</si>
  <si>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</si>
  <si>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</si>
  <si>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</si>
  <si>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</si>
  <si>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</si>
  <si>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</si>
  <si>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</si>
  <si>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</si>
  <si>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</si>
  <si>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</si>
  <si>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</si>
  <si>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</si>
  <si>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</si>
  <si>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</si>
  <si>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</si>
  <si>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</si>
  <si>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</si>
  <si>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</si>
  <si>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</si>
  <si>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</si>
  <si>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</si>
  <si>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</si>
  <si>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</si>
  <si>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</si>
  <si>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</si>
  <si>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</si>
  <si>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</si>
  <si>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</si>
  <si>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</si>
  <si>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</si>
  <si>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</si>
  <si>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</si>
  <si>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</si>
  <si>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</si>
  <si>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</si>
  <si>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</si>
  <si>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</si>
  <si>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</si>
  <si>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</si>
  <si>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</si>
  <si>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</si>
  <si>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</si>
  <si>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</si>
  <si>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</si>
  <si>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</si>
  <si>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</si>
  <si>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</si>
  <si>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</si>
  <si>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</si>
  <si>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</si>
  <si>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</si>
  <si>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</si>
  <si>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</si>
  <si>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</si>
  <si>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</si>
  <si>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</si>
  <si>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</si>
  <si>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</si>
  <si>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</si>
  <si>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</si>
  <si>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</si>
  <si>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</si>
  <si>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</si>
  <si>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</si>
  <si>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</si>
  <si>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</si>
  <si>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</si>
  <si>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</si>
  <si>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</si>
  <si>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</si>
  <si>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</si>
  <si>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</si>
  <si>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</si>
  <si>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</si>
  <si>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</si>
  <si>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</si>
  <si>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</si>
  <si>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</si>
  <si>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</si>
  <si>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</si>
  <si>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</si>
  <si>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</si>
  <si>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</si>
  <si>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</si>
  <si>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</si>
  <si>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</si>
  <si>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</si>
  <si>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</si>
  <si>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</si>
  <si>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</si>
  <si>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</si>
  <si>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</si>
  <si>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</si>
  <si>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</si>
  <si>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</si>
  <si>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</si>
  <si>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</si>
  <si>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</si>
  <si>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</si>
  <si>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</si>
  <si>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</si>
  <si>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</si>
  <si>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</si>
  <si>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</si>
  <si>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</si>
  <si>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</si>
  <si>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</si>
  <si>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</si>
  <si>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</si>
  <si>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</si>
  <si>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</si>
  <si>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</si>
  <si>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</si>
  <si>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</si>
  <si>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</si>
  <si>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</si>
  <si>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</si>
  <si>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</si>
  <si>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</si>
  <si>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</si>
  <si>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</si>
  <si>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</si>
  <si>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</si>
  <si>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</si>
  <si>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</si>
  <si>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</si>
  <si>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</si>
  <si>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</si>
  <si>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</si>
  <si>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</si>
  <si>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</si>
  <si>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</si>
  <si>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</si>
  <si>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</si>
  <si>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</si>
  <si>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</si>
  <si>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</si>
  <si>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</si>
  <si>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</si>
  <si>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</si>
  <si>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</si>
  <si>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</si>
  <si>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</si>
  <si>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</si>
  <si>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</si>
  <si>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</si>
  <si>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</si>
  <si>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</si>
  <si>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</si>
  <si>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</si>
  <si>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</si>
  <si>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</si>
  <si>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</si>
  <si>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</si>
  <si>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</si>
  <si>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</si>
  <si>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</si>
  <si>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</si>
  <si>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</si>
  <si>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</si>
  <si>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</si>
  <si>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</si>
  <si>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</si>
  <si>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</si>
  <si>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</si>
  <si>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</si>
  <si>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</si>
  <si>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</si>
  <si>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</si>
  <si>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</si>
  <si>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</si>
  <si>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</si>
  <si>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</si>
  <si>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</si>
  <si>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</si>
  <si>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</si>
  <si>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</si>
  <si>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</si>
  <si>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</si>
  <si>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</si>
  <si>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</si>
  <si>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</si>
  <si>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</si>
  <si>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</si>
  <si>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</si>
  <si>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</si>
  <si>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</si>
  <si>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</si>
  <si>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</si>
  <si>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</si>
  <si>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</si>
  <si>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</si>
  <si>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</si>
  <si>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</si>
  <si>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</si>
  <si>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</si>
  <si>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</si>
  <si>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</si>
  <si>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</si>
  <si>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</si>
  <si>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</si>
  <si>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</si>
  <si>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</si>
  <si>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</si>
  <si>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</si>
  <si>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</si>
  <si>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</si>
  <si>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</si>
  <si>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</si>
  <si>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</si>
  <si>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</si>
  <si>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</si>
  <si>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</si>
  <si>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</si>
  <si>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</si>
  <si>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</si>
  <si>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</si>
  <si>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</si>
  <si>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</si>
  <si>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</si>
  <si>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</si>
  <si>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</si>
  <si>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</si>
  <si>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</si>
  <si>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</si>
  <si>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</si>
  <si>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</si>
  <si>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</si>
  <si>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</si>
  <si>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</si>
  <si>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</si>
  <si>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</si>
  <si>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</si>
  <si>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</si>
  <si>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</si>
  <si>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</si>
  <si>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</si>
  <si>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</si>
  <si>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</si>
  <si>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</si>
  <si>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</si>
  <si>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</si>
  <si>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</si>
  <si>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</si>
  <si>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</si>
  <si>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</si>
  <si>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</si>
  <si>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</si>
  <si>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</si>
  <si>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</si>
  <si>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</si>
  <si>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</si>
  <si>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</si>
  <si>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</si>
  <si>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</si>
  <si>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</si>
  <si>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</si>
  <si>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</si>
  <si>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</si>
  <si>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</si>
  <si>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</si>
  <si>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</si>
  <si>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</si>
  <si>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</si>
  <si>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</si>
  <si>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</si>
  <si>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</si>
  <si>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</si>
  <si>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</si>
  <si>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</si>
  <si>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</si>
  <si>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</si>
  <si>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</si>
  <si>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</si>
  <si>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</si>
  <si>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</si>
  <si>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</si>
  <si>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</si>
  <si>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</si>
  <si>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</si>
  <si>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</si>
  <si>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</si>
  <si>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</si>
  <si>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</si>
  <si>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</si>
  <si>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</si>
  <si>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</si>
  <si>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</si>
  <si>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</si>
  <si>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</si>
  <si>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</si>
  <si>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</si>
  <si>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</si>
  <si>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</si>
  <si>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</si>
  <si>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</si>
  <si>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</si>
  <si>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</si>
  <si>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</si>
  <si>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</si>
  <si>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</si>
  <si>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</si>
  <si>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</si>
  <si>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</si>
  <si>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</si>
  <si>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</si>
  <si>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</si>
  <si>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</si>
  <si>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</si>
  <si>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</si>
  <si>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</si>
  <si>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</si>
  <si>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</si>
  <si>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</si>
  <si>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</si>
  <si>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</si>
  <si>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</si>
  <si>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</si>
  <si>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</si>
  <si>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</si>
  <si>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</si>
  <si>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</si>
  <si>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</si>
  <si>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</si>
  <si>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</si>
  <si>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</si>
  <si>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</si>
  <si>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</si>
  <si>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</si>
  <si>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</si>
  <si>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</si>
  <si>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</si>
  <si>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</si>
  <si>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</si>
  <si>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</si>
  <si>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</si>
  <si>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</si>
  <si>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</si>
  <si>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</si>
  <si>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</si>
  <si>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</si>
  <si>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</si>
  <si>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</si>
  <si>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</si>
  <si>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</si>
  <si>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</si>
  <si>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</si>
  <si>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</si>
  <si>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</si>
  <si>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</si>
  <si>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</si>
  <si>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</si>
  <si>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</si>
  <si>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</si>
  <si>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</si>
  <si>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</si>
  <si>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</si>
  <si>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</si>
  <si>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</si>
  <si>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</si>
  <si>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</si>
  <si>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</si>
  <si>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</si>
  <si>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</si>
  <si>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</si>
  <si>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</si>
  <si>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</si>
  <si>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</si>
  <si>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</si>
  <si>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</si>
  <si>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</si>
  <si>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</si>
  <si>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</si>
  <si>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</si>
  <si>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</si>
  <si>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</si>
  <si>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</si>
  <si>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</si>
  <si>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</si>
  <si>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</si>
  <si>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</si>
  <si>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</si>
  <si>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</si>
  <si>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</si>
  <si>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</si>
  <si>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</si>
  <si>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</si>
  <si>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</si>
  <si>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</si>
  <si>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</si>
  <si>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</si>
  <si>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</si>
  <si>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</si>
  <si>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</si>
  <si>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</si>
  <si>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</si>
  <si>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</si>
  <si>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</si>
  <si>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</si>
  <si>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</si>
  <si>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</si>
  <si>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</si>
  <si>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</si>
  <si>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</si>
  <si>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</si>
  <si>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</si>
  <si>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</si>
  <si>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</si>
  <si>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</si>
  <si>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</si>
  <si>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</si>
  <si>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</si>
  <si>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</si>
  <si>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</si>
  <si>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</si>
  <si>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</si>
  <si>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</si>
  <si>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</si>
  <si>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</si>
  <si>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</si>
  <si>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</si>
  <si>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</si>
  <si>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</si>
  <si>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</si>
  <si>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</si>
  <si>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</si>
  <si>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</si>
  <si>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</si>
  <si>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</si>
  <si>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</si>
  <si>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</si>
  <si>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</si>
  <si>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</si>
  <si>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</si>
  <si>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</si>
  <si>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</si>
  <si>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</si>
  <si>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</si>
  <si>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</si>
  <si>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</si>
  <si>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</si>
  <si>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</si>
  <si>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</si>
  <si>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</si>
  <si>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</si>
  <si>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</si>
  <si>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</si>
  <si>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</si>
  <si>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</si>
  <si>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</si>
  <si>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</si>
  <si>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</si>
  <si>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</si>
  <si>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</si>
  <si>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</si>
  <si>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</si>
  <si>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</si>
  <si>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</si>
  <si>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</si>
  <si>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</si>
  <si>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</si>
  <si>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</si>
  <si>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</si>
  <si>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</si>
  <si>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</si>
  <si>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</si>
  <si>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</si>
  <si>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</si>
  <si>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</si>
  <si>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</si>
  <si>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</si>
  <si>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</si>
  <si>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</si>
  <si>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</si>
  <si>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</si>
  <si>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</si>
  <si>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</si>
  <si>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</si>
  <si>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</si>
  <si>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</si>
  <si>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</si>
  <si>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</si>
  <si>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</si>
  <si>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</si>
  <si>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</si>
  <si>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</si>
  <si>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</si>
  <si>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</si>
  <si>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</si>
  <si>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</si>
  <si>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</si>
  <si>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</si>
  <si>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</si>
  <si>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</si>
  <si>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</si>
  <si>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</si>
  <si>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</si>
  <si>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</si>
  <si>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</si>
  <si>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</si>
  <si>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</si>
  <si>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</si>
  <si>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</si>
  <si>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</si>
  <si>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</si>
  <si>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</si>
  <si>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</si>
  <si>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</si>
  <si>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</si>
  <si>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</si>
  <si>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</si>
  <si>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</si>
  <si>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</si>
  <si>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</si>
  <si>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</si>
  <si>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</si>
  <si>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</si>
  <si>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</si>
  <si>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</si>
  <si>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</si>
  <si>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</si>
  <si>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</si>
  <si>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</si>
  <si>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</si>
  <si>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</si>
  <si>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</si>
  <si>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</si>
  <si>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</si>
  <si>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</si>
  <si>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</si>
  <si>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</si>
  <si>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</si>
  <si>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</si>
  <si>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</si>
  <si>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</si>
  <si>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</si>
  <si>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</si>
  <si>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</si>
  <si>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</si>
  <si>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</si>
  <si>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</si>
  <si>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</si>
  <si>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</si>
  <si>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</si>
  <si>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</si>
  <si>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</si>
  <si>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</si>
  <si>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</si>
  <si>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</si>
  <si>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</si>
  <si>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</si>
  <si>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</si>
  <si>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</si>
  <si>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</si>
  <si>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</si>
  <si>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</si>
  <si>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</si>
  <si>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</si>
  <si>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</si>
  <si>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</si>
  <si>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</si>
  <si>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</si>
  <si>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</si>
  <si>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</si>
  <si>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</si>
  <si>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</si>
  <si>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</si>
  <si>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</si>
  <si>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</si>
  <si>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</si>
  <si>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</si>
  <si>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</si>
  <si>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</si>
  <si>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</si>
  <si>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</si>
  <si>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</si>
  <si>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</si>
  <si>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</si>
  <si>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</si>
  <si>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</si>
  <si>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</si>
  <si>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</si>
  <si>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</si>
  <si>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</si>
  <si>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</si>
  <si>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</si>
  <si>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</si>
  <si>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</si>
  <si>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</si>
  <si>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</si>
  <si>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</si>
  <si>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</si>
  <si>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</si>
  <si>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</si>
  <si>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</si>
  <si>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</si>
  <si>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</si>
  <si>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</si>
  <si>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</si>
  <si>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</si>
  <si>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</si>
  <si>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</si>
  <si>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</si>
  <si>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</si>
  <si>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</si>
  <si>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</si>
  <si>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</si>
  <si>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</si>
  <si>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</si>
  <si>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</si>
  <si>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</si>
  <si>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</si>
  <si>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</si>
  <si>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</si>
  <si>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</si>
  <si>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</si>
  <si>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</si>
  <si>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</si>
  <si>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</si>
  <si>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</si>
  <si>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</si>
  <si>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</si>
  <si>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</si>
  <si>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</si>
  <si>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</si>
  <si>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</si>
  <si>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</si>
  <si>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</si>
  <si>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</si>
  <si>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</si>
  <si>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</si>
  <si>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</si>
  <si>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</si>
  <si>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</si>
  <si>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</si>
  <si>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</si>
  <si>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</si>
  <si>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</si>
  <si>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</si>
  <si>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</si>
  <si>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</si>
  <si>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</si>
  <si>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</si>
  <si>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</si>
  <si>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</si>
  <si>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</si>
  <si>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</si>
  <si>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</si>
  <si>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</si>
  <si>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</si>
  <si>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</si>
  <si>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</si>
  <si>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</si>
  <si>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</si>
  <si>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</si>
  <si>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</si>
  <si>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</si>
  <si>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</si>
  <si>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</si>
  <si>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</si>
  <si>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</si>
  <si>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</si>
  <si>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</si>
  <si>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</si>
  <si>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</si>
  <si>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</si>
  <si>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</si>
  <si>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</si>
  <si>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</si>
  <si>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</si>
  <si>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</si>
  <si>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</si>
  <si>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</si>
  <si>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</si>
  <si>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</si>
  <si>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</si>
  <si>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</si>
  <si>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</si>
  <si>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</si>
  <si>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</si>
  <si>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</si>
  <si>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</si>
  <si>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</si>
  <si>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</si>
  <si>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</si>
  <si>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</si>
  <si>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</si>
  <si>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</si>
  <si>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</si>
  <si>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</si>
  <si>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</si>
  <si>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</si>
  <si>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</si>
  <si>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</si>
  <si>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</si>
  <si>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</si>
  <si>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</si>
  <si>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</si>
  <si>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</si>
  <si>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</si>
  <si>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</si>
  <si>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</si>
  <si>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</si>
  <si>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</si>
  <si>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</si>
  <si>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</si>
  <si>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</si>
  <si>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</si>
  <si>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</si>
  <si>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</si>
  <si>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</si>
  <si>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</si>
  <si>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</si>
  <si>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</si>
  <si>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</si>
  <si>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</si>
  <si>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</si>
  <si>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</si>
  <si>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</si>
  <si>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</si>
  <si>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</si>
  <si>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</si>
  <si>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</si>
  <si>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</si>
  <si>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</si>
  <si>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</si>
  <si>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</si>
  <si>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</si>
  <si>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</si>
  <si>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</si>
  <si>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</si>
  <si>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</si>
  <si>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</si>
  <si>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</si>
  <si>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</si>
  <si>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</si>
  <si>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</si>
  <si>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</si>
  <si>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</si>
  <si>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</si>
  <si>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</si>
  <si>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</si>
  <si>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</si>
  <si>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</si>
  <si>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</si>
  <si>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</si>
  <si>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</si>
  <si>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</si>
  <si>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</si>
  <si>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</si>
  <si>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</si>
  <si>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</si>
  <si>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</si>
  <si>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</si>
  <si>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</si>
  <si>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</si>
  <si>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</si>
  <si>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</si>
  <si>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</si>
  <si>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</si>
  <si>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</si>
  <si>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</si>
  <si>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</si>
  <si>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</si>
  <si>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</si>
  <si>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</si>
  <si>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</si>
  <si>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</si>
  <si>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</si>
  <si>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</si>
  <si>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</si>
  <si>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</si>
  <si>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</si>
  <si>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</si>
  <si>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</si>
  <si>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</si>
  <si>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</si>
  <si>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</si>
  <si>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</si>
  <si>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</si>
  <si>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</si>
  <si>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</si>
  <si>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</si>
  <si>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</si>
  <si>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</si>
  <si>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</si>
  <si>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</si>
  <si>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</si>
  <si>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</si>
  <si>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</si>
  <si>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</si>
  <si>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</si>
  <si>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</si>
  <si>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</si>
  <si>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</si>
  <si>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</si>
  <si>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</si>
  <si>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</si>
  <si>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</si>
  <si>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</si>
  <si>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</si>
  <si>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</si>
  <si>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</si>
  <si>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</si>
  <si>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</si>
  <si>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</si>
  <si>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</si>
  <si>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</si>
  <si>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</si>
  <si>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</si>
  <si>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</si>
  <si>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</si>
  <si>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</si>
  <si>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</si>
  <si>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</si>
  <si>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</si>
  <si>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</si>
  <si>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</si>
  <si>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</si>
  <si>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</si>
  <si>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</si>
  <si>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</si>
  <si>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</si>
  <si>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</si>
  <si>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</si>
  <si>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</si>
  <si>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</si>
  <si>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</si>
  <si>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</si>
  <si>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</si>
  <si>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</si>
  <si>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</si>
  <si>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</si>
  <si>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</si>
  <si>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</si>
  <si>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</si>
  <si>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</si>
  <si>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</si>
  <si>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</si>
  <si>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</si>
  <si>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</si>
  <si>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</si>
  <si>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</si>
  <si>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</si>
  <si>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</si>
  <si>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</si>
  <si>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</si>
  <si>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</si>
  <si>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</si>
  <si>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</si>
  <si>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</si>
  <si>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</si>
  <si>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</si>
  <si>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</si>
  <si>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</si>
  <si>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</si>
  <si>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</si>
  <si>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</si>
  <si>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</si>
  <si>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</si>
  <si>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</si>
  <si>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</si>
  <si>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</si>
  <si>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</si>
  <si>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</si>
  <si>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</si>
  <si>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</si>
  <si>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</si>
  <si>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</si>
  <si>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</si>
  <si>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</si>
  <si>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</si>
  <si>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</si>
  <si>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</si>
  <si>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</si>
  <si>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</si>
  <si>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</si>
  <si>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</si>
  <si>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</si>
  <si>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</si>
  <si>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</si>
  <si>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</si>
  <si>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</si>
  <si>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</si>
  <si>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</si>
  <si>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</si>
  <si>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</si>
  <si>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</si>
  <si>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</si>
  <si>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</si>
  <si>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</si>
  <si>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</si>
  <si>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</si>
  <si>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</si>
  <si>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</si>
  <si>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</si>
  <si>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</si>
  <si>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</si>
  <si>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</si>
  <si>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</si>
  <si>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</si>
  <si>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</si>
  <si>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</si>
  <si>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</si>
  <si>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</si>
  <si>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</si>
  <si>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</si>
  <si>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</si>
  <si>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</si>
  <si>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</si>
  <si>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</si>
  <si>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</si>
  <si>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</si>
  <si>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</si>
  <si>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</si>
  <si>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</si>
  <si>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</si>
  <si>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</si>
  <si>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</si>
  <si>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</si>
  <si>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</si>
  <si>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</si>
  <si>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</si>
  <si>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</si>
  <si>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</si>
  <si>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</si>
  <si>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</si>
  <si>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</si>
  <si>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</si>
  <si>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</si>
  <si>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</si>
  <si>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</si>
  <si>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</si>
  <si>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</si>
  <si>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</si>
  <si>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</si>
  <si>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</si>
  <si>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</si>
  <si>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</si>
  <si>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</si>
  <si>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</si>
  <si>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</si>
  <si>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</si>
  <si>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</si>
  <si>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</si>
  <si>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</si>
  <si>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</si>
  <si>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</si>
  <si>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</si>
  <si>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</si>
  <si>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</si>
  <si>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</si>
  <si>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</si>
  <si>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</si>
  <si>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</si>
  <si>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</si>
  <si>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</si>
  <si>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</si>
  <si>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</si>
  <si>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</si>
  <si>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</si>
  <si>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</si>
  <si>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</si>
  <si>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</si>
  <si>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</si>
  <si>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</si>
  <si>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</si>
  <si>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</si>
  <si>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</si>
  <si>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</si>
  <si>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</si>
  <si>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</si>
  <si>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</si>
  <si>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</si>
  <si>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</si>
  <si>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</si>
  <si>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</si>
  <si>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</si>
  <si>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</si>
  <si>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</si>
  <si>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</si>
  <si>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</si>
  <si>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</si>
  <si>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</si>
  <si>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</si>
  <si>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</si>
  <si>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</si>
  <si>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</si>
  <si>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</si>
  <si>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</si>
  <si>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</si>
  <si>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</si>
  <si>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</si>
  <si>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</si>
  <si>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</si>
  <si>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</si>
  <si>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HVAR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</si>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</sst>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143267.79999999999</v>
      </c>
      <c r="D2" s="7">
        <f>'PR-RAS'!E6</f>
        <v>155743.42000000001</v>
      </c>
      <c r="E2" s="7">
        <v>0</v>
      </c>
      <c r="F2" s="7">
        <v>0</v>
      </c>
      <c r="G2" s="8">
        <f t="shared" ref="G2:G274" si="0">(B2/1000)*(C2*1+D2*2)</f>
        <v>454.75464000000005</v>
      </c>
      <c r="H2" s="8">
        <f t="shared" ref="H2:H274" si="1">ABS(C2-ROUND(C2,0))+ABS(D2-ROUND(D2,0))</f>
        <v>0.62000000002444722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14254.92</v>
      </c>
      <c r="D45" s="2">
        <f>'PR-RAS'!E49</f>
        <v>14500</v>
      </c>
      <c r="E45" s="2">
        <v>0</v>
      </c>
      <c r="F45" s="2">
        <v>0</v>
      </c>
      <c r="G45" s="3">
        <f t="shared" si="0"/>
        <v>1903.2164799999998</v>
      </c>
      <c r="H45" s="3">
        <f t="shared" si="1"/>
        <v>7.999999999992724E-2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5900</v>
      </c>
      <c r="D54" s="2">
        <f>'PR-RAS'!E58</f>
        <v>12775</v>
      </c>
      <c r="E54" s="2">
        <v>0</v>
      </c>
      <c r="F54" s="2">
        <v>0</v>
      </c>
      <c r="G54" s="3">
        <f t="shared" si="0"/>
        <v>1666.85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5900</v>
      </c>
      <c r="D56" s="2">
        <f>'PR-RAS'!E60</f>
        <v>12775</v>
      </c>
      <c r="E56" s="2">
        <v>0</v>
      </c>
      <c r="F56" s="2">
        <v>0</v>
      </c>
      <c r="G56" s="3">
        <f t="shared" si="0"/>
        <v>1729.75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8354.92</v>
      </c>
      <c r="D64" s="2">
        <f>'PR-RAS'!E68</f>
        <v>1725</v>
      </c>
      <c r="E64" s="2">
        <v>0</v>
      </c>
      <c r="F64" s="2">
        <v>0</v>
      </c>
      <c r="G64" s="3">
        <f t="shared" si="0"/>
        <v>743.70996000000002</v>
      </c>
      <c r="H64" s="3">
        <f t="shared" si="1"/>
        <v>7.999999999992724E-2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3854.92</v>
      </c>
      <c r="D65" s="2">
        <f>'PR-RAS'!E69</f>
        <v>400</v>
      </c>
      <c r="E65" s="2">
        <v>0</v>
      </c>
      <c r="F65" s="2">
        <v>0</v>
      </c>
      <c r="G65" s="3">
        <f t="shared" si="0"/>
        <v>297.91488000000004</v>
      </c>
      <c r="H65" s="3">
        <f t="shared" si="1"/>
        <v>7.999999999992724E-2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4500</v>
      </c>
      <c r="D66" s="2">
        <f>'PR-RAS'!E70</f>
        <v>1325</v>
      </c>
      <c r="E66" s="2">
        <v>0</v>
      </c>
      <c r="F66" s="2">
        <v>0</v>
      </c>
      <c r="G66" s="3">
        <f t="shared" si="0"/>
        <v>464.75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2.35</v>
      </c>
      <c r="D78" s="2">
        <f>'PR-RAS'!E82</f>
        <v>3.1</v>
      </c>
      <c r="E78" s="2">
        <v>0</v>
      </c>
      <c r="F78" s="2">
        <v>0</v>
      </c>
      <c r="G78" s="3">
        <f t="shared" si="0"/>
        <v>0.65834999999999999</v>
      </c>
      <c r="H78" s="3">
        <f t="shared" si="1"/>
        <v>0.45000000000000018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2.35</v>
      </c>
      <c r="D79" s="2">
        <f>'PR-RAS'!E83</f>
        <v>3.1</v>
      </c>
      <c r="E79" s="2">
        <v>0</v>
      </c>
      <c r="F79" s="2">
        <v>0</v>
      </c>
      <c r="G79" s="3">
        <f t="shared" si="0"/>
        <v>0.66690000000000005</v>
      </c>
      <c r="H79" s="3">
        <f t="shared" si="1"/>
        <v>0.45000000000000018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2.35</v>
      </c>
      <c r="D81" s="2">
        <f>'PR-RAS'!E85</f>
        <v>3.1</v>
      </c>
      <c r="E81" s="2">
        <v>0</v>
      </c>
      <c r="F81" s="2">
        <v>0</v>
      </c>
      <c r="G81" s="3">
        <f t="shared" si="0"/>
        <v>0.68400000000000005</v>
      </c>
      <c r="H81" s="3">
        <f t="shared" si="1"/>
        <v>0.45000000000000018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2162.34</v>
      </c>
      <c r="D102" s="2">
        <f>'PR-RAS'!E106</f>
        <v>2075.4899999999998</v>
      </c>
      <c r="E102" s="2">
        <v>0</v>
      </c>
      <c r="F102" s="2">
        <v>0</v>
      </c>
      <c r="G102" s="3">
        <f t="shared" si="0"/>
        <v>637.64531999999997</v>
      </c>
      <c r="H102" s="3">
        <f t="shared" si="1"/>
        <v>0.82999999999992724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2162.34</v>
      </c>
      <c r="D108" s="2">
        <f>'PR-RAS'!E112</f>
        <v>2075.4899999999998</v>
      </c>
      <c r="E108" s="2">
        <v>0</v>
      </c>
      <c r="F108" s="2">
        <v>0</v>
      </c>
      <c r="G108" s="3">
        <f t="shared" si="0"/>
        <v>675.52523999999994</v>
      </c>
      <c r="H108" s="3">
        <f t="shared" si="1"/>
        <v>0.82999999999992724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2162.34</v>
      </c>
      <c r="D113" s="2">
        <f>'PR-RAS'!E117</f>
        <v>2075.4899999999998</v>
      </c>
      <c r="E113" s="2">
        <v>0</v>
      </c>
      <c r="F113" s="2">
        <v>0</v>
      </c>
      <c r="G113" s="3">
        <f t="shared" si="0"/>
        <v>707.09183999999993</v>
      </c>
      <c r="H113" s="3">
        <f t="shared" si="1"/>
        <v>0.82999999999992724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1061.82</v>
      </c>
      <c r="D121" s="2">
        <f>'PR-RAS'!E125</f>
        <v>2819.61</v>
      </c>
      <c r="E121" s="2">
        <v>0</v>
      </c>
      <c r="F121" s="2">
        <v>0</v>
      </c>
      <c r="G121" s="3">
        <f t="shared" si="0"/>
        <v>804.12479999999994</v>
      </c>
      <c r="H121" s="3">
        <f t="shared" si="1"/>
        <v>0.56999999999993634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1061.82</v>
      </c>
      <c r="D125" s="2">
        <f>'PR-RAS'!E129</f>
        <v>2819.61</v>
      </c>
      <c r="E125" s="2">
        <v>0</v>
      </c>
      <c r="F125" s="2">
        <v>0</v>
      </c>
      <c r="G125" s="3">
        <f t="shared" si="0"/>
        <v>830.92895999999996</v>
      </c>
      <c r="H125" s="3">
        <f t="shared" si="1"/>
        <v>0.56999999999993634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1061.82</v>
      </c>
      <c r="D126" s="2">
        <f>'PR-RAS'!E130</f>
        <v>202.8</v>
      </c>
      <c r="E126" s="2">
        <v>0</v>
      </c>
      <c r="F126" s="2">
        <v>0</v>
      </c>
      <c r="G126" s="3">
        <f t="shared" si="0"/>
        <v>183.42750000000001</v>
      </c>
      <c r="H126" s="3">
        <f t="shared" si="1"/>
        <v>0.3800000000000523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2616.81</v>
      </c>
      <c r="E127" s="2">
        <v>0</v>
      </c>
      <c r="F127" s="2">
        <v>0</v>
      </c>
      <c r="G127" s="3">
        <f t="shared" si="0"/>
        <v>659.43611999999996</v>
      </c>
      <c r="H127" s="3">
        <f t="shared" si="1"/>
        <v>0.19000000000005457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125512.63</v>
      </c>
      <c r="D130" s="2">
        <f>'PR-RAS'!E134</f>
        <v>136344.45000000001</v>
      </c>
      <c r="E130" s="2">
        <v>0</v>
      </c>
      <c r="F130" s="2">
        <v>0</v>
      </c>
      <c r="G130" s="3">
        <f t="shared" si="0"/>
        <v>51367.997370000005</v>
      </c>
      <c r="H130" s="3">
        <f t="shared" si="1"/>
        <v>0.82000000000698492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125512.63</v>
      </c>
      <c r="D131" s="2">
        <f>'PR-RAS'!E135</f>
        <v>136344.45000000001</v>
      </c>
      <c r="E131" s="2">
        <v>0</v>
      </c>
      <c r="F131" s="2">
        <v>0</v>
      </c>
      <c r="G131" s="3">
        <f t="shared" si="0"/>
        <v>51766.198900000003</v>
      </c>
      <c r="H131" s="3">
        <f t="shared" si="1"/>
        <v>0.82000000000698492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115061.89</v>
      </c>
      <c r="D132" s="2">
        <f>'PR-RAS'!E136</f>
        <v>125336.19</v>
      </c>
      <c r="E132" s="2">
        <v>0</v>
      </c>
      <c r="F132" s="2">
        <v>0</v>
      </c>
      <c r="G132" s="3">
        <f t="shared" si="0"/>
        <v>47911.189370000007</v>
      </c>
      <c r="H132" s="3">
        <f t="shared" si="1"/>
        <v>0.30000000000291038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10450.74</v>
      </c>
      <c r="D133" s="2">
        <f>'PR-RAS'!E137</f>
        <v>11008.26</v>
      </c>
      <c r="E133" s="2">
        <v>0</v>
      </c>
      <c r="F133" s="2">
        <v>0</v>
      </c>
      <c r="G133" s="3">
        <f t="shared" si="0"/>
        <v>4285.6783200000009</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273.74</v>
      </c>
      <c r="D136" s="2">
        <f>'PR-RAS'!E140</f>
        <v>0.77</v>
      </c>
      <c r="E136" s="2">
        <v>0</v>
      </c>
      <c r="F136" s="2">
        <v>0</v>
      </c>
      <c r="G136" s="3">
        <f t="shared" si="0"/>
        <v>37.162800000000004</v>
      </c>
      <c r="H136" s="3">
        <f t="shared" si="1"/>
        <v>0.48999999999999089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273.74</v>
      </c>
      <c r="D147" s="2">
        <f>'PR-RAS'!E151</f>
        <v>0.77</v>
      </c>
      <c r="E147" s="2">
        <v>0</v>
      </c>
      <c r="F147" s="2">
        <v>0</v>
      </c>
      <c r="G147" s="3">
        <f t="shared" si="0"/>
        <v>40.19088</v>
      </c>
      <c r="H147" s="3">
        <f t="shared" si="1"/>
        <v>0.48999999999999089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122007.10999999999</v>
      </c>
      <c r="D148" s="2">
        <f>'PR-RAS'!E152</f>
        <v>139990.14000000001</v>
      </c>
      <c r="E148" s="2">
        <v>0</v>
      </c>
      <c r="F148" s="2">
        <v>0</v>
      </c>
      <c r="G148" s="3">
        <f t="shared" si="0"/>
        <v>59092.146329999996</v>
      </c>
      <c r="H148" s="3">
        <f t="shared" si="1"/>
        <v>0.25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93173.829999999987</v>
      </c>
      <c r="D149" s="2">
        <f>'PR-RAS'!E153</f>
        <v>112251.94</v>
      </c>
      <c r="E149" s="2">
        <v>0</v>
      </c>
      <c r="F149" s="2">
        <v>0</v>
      </c>
      <c r="G149" s="3">
        <f t="shared" si="0"/>
        <v>47016.30107999999</v>
      </c>
      <c r="H149" s="3">
        <f t="shared" si="1"/>
        <v>0.23000000001047738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75170.789999999994</v>
      </c>
      <c r="D150" s="2">
        <f>'PR-RAS'!E154</f>
        <v>95077.28</v>
      </c>
      <c r="E150" s="2">
        <v>0</v>
      </c>
      <c r="F150" s="2">
        <v>0</v>
      </c>
      <c r="G150" s="3">
        <f t="shared" si="0"/>
        <v>39533.477149999992</v>
      </c>
      <c r="H150" s="3">
        <f t="shared" si="1"/>
        <v>0.49000000000523869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75170.789999999994</v>
      </c>
      <c r="D151" s="2">
        <f>'PR-RAS'!E155</f>
        <v>91477.28</v>
      </c>
      <c r="E151" s="2">
        <v>0</v>
      </c>
      <c r="F151" s="2">
        <v>0</v>
      </c>
      <c r="G151" s="3">
        <f t="shared" si="0"/>
        <v>38718.802499999998</v>
      </c>
      <c r="H151" s="3">
        <f t="shared" si="1"/>
        <v>0.49000000000523869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3600</v>
      </c>
      <c r="E152" s="2">
        <v>0</v>
      </c>
      <c r="F152" s="2">
        <v>0</v>
      </c>
      <c r="G152" s="3">
        <f t="shared" si="0"/>
        <v>1087.2</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5550</v>
      </c>
      <c r="D155" s="2">
        <f>'PR-RAS'!E159</f>
        <v>2100</v>
      </c>
      <c r="E155" s="2">
        <v>0</v>
      </c>
      <c r="F155" s="2">
        <v>0</v>
      </c>
      <c r="G155" s="3">
        <f t="shared" si="0"/>
        <v>1501.5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12453.04</v>
      </c>
      <c r="D156" s="2">
        <f>'PR-RAS'!E160</f>
        <v>15074.66</v>
      </c>
      <c r="E156" s="2">
        <v>0</v>
      </c>
      <c r="F156" s="2">
        <v>0</v>
      </c>
      <c r="G156" s="3">
        <f t="shared" si="0"/>
        <v>6603.3658000000005</v>
      </c>
      <c r="H156" s="3">
        <f t="shared" si="1"/>
        <v>0.38000000000101863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12453.04</v>
      </c>
      <c r="D158" s="2">
        <f>'PR-RAS'!E162</f>
        <v>15074.66</v>
      </c>
      <c r="E158" s="2">
        <v>0</v>
      </c>
      <c r="F158" s="2">
        <v>0</v>
      </c>
      <c r="G158" s="3">
        <f t="shared" si="0"/>
        <v>6688.5705200000002</v>
      </c>
      <c r="H158" s="3">
        <f t="shared" si="1"/>
        <v>0.38000000000101863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28102.879999999997</v>
      </c>
      <c r="D160" s="2">
        <f>'PR-RAS'!E164</f>
        <v>27106.730000000003</v>
      </c>
      <c r="E160" s="2">
        <v>0</v>
      </c>
      <c r="F160" s="2">
        <v>0</v>
      </c>
      <c r="G160" s="3">
        <f t="shared" si="0"/>
        <v>13088.298059999999</v>
      </c>
      <c r="H160" s="3">
        <f t="shared" si="1"/>
        <v>0.38999999999941792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4781.58</v>
      </c>
      <c r="D161" s="2">
        <f>'PR-RAS'!E165</f>
        <v>2510.71</v>
      </c>
      <c r="E161" s="2">
        <v>0</v>
      </c>
      <c r="F161" s="2">
        <v>0</v>
      </c>
      <c r="G161" s="3">
        <f t="shared" si="0"/>
        <v>1568.48</v>
      </c>
      <c r="H161" s="3">
        <f t="shared" si="1"/>
        <v>0.71000000000003638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1541.4</v>
      </c>
      <c r="D162" s="2">
        <f>'PR-RAS'!E166</f>
        <v>701.68</v>
      </c>
      <c r="E162" s="2">
        <v>0</v>
      </c>
      <c r="F162" s="2">
        <v>0</v>
      </c>
      <c r="G162" s="3">
        <f t="shared" si="0"/>
        <v>474.10636000000005</v>
      </c>
      <c r="H162" s="3">
        <f t="shared" si="1"/>
        <v>0.72000000000014097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1462.64</v>
      </c>
      <c r="D163" s="2">
        <f>'PR-RAS'!E167</f>
        <v>1501.11</v>
      </c>
      <c r="E163" s="2">
        <v>0</v>
      </c>
      <c r="F163" s="2">
        <v>0</v>
      </c>
      <c r="G163" s="3">
        <f t="shared" si="0"/>
        <v>723.30732</v>
      </c>
      <c r="H163" s="3">
        <f t="shared" si="1"/>
        <v>0.46999999999979991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391.54</v>
      </c>
      <c r="D164" s="2">
        <f>'PR-RAS'!E168</f>
        <v>307.92</v>
      </c>
      <c r="E164" s="2">
        <v>0</v>
      </c>
      <c r="F164" s="2">
        <v>0</v>
      </c>
      <c r="G164" s="3">
        <f t="shared" si="0"/>
        <v>164.20294000000001</v>
      </c>
      <c r="H164" s="3">
        <f t="shared" si="1"/>
        <v>0.53999999999996362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1386</v>
      </c>
      <c r="D165" s="2">
        <f>'PR-RAS'!E169</f>
        <v>0</v>
      </c>
      <c r="E165" s="2">
        <v>0</v>
      </c>
      <c r="F165" s="2">
        <v>0</v>
      </c>
      <c r="G165" s="3">
        <f t="shared" si="0"/>
        <v>227.304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3083.09</v>
      </c>
      <c r="D166" s="2">
        <f>'PR-RAS'!E170</f>
        <v>3133.3300000000004</v>
      </c>
      <c r="E166" s="2">
        <v>0</v>
      </c>
      <c r="F166" s="2">
        <v>0</v>
      </c>
      <c r="G166" s="3">
        <f t="shared" si="0"/>
        <v>1542.70875</v>
      </c>
      <c r="H166" s="3">
        <f t="shared" si="1"/>
        <v>0.42000000000052751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1888.69</v>
      </c>
      <c r="D167" s="2">
        <f>'PR-RAS'!E171</f>
        <v>1958.44</v>
      </c>
      <c r="E167" s="2">
        <v>0</v>
      </c>
      <c r="F167" s="2">
        <v>0</v>
      </c>
      <c r="G167" s="3">
        <f t="shared" si="0"/>
        <v>963.72461999999996</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243.13</v>
      </c>
      <c r="D170" s="2">
        <f>'PR-RAS'!E174</f>
        <v>724.49</v>
      </c>
      <c r="E170" s="2">
        <v>0</v>
      </c>
      <c r="F170" s="2">
        <v>0</v>
      </c>
      <c r="G170" s="3">
        <f t="shared" si="0"/>
        <v>285.96659000000005</v>
      </c>
      <c r="H170" s="3">
        <f t="shared" si="1"/>
        <v>0.62000000000000455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951.27</v>
      </c>
      <c r="D171" s="2">
        <f>'PR-RAS'!E175</f>
        <v>450.4</v>
      </c>
      <c r="E171" s="2">
        <v>0</v>
      </c>
      <c r="F171" s="2">
        <v>0</v>
      </c>
      <c r="G171" s="3">
        <f t="shared" si="0"/>
        <v>314.8519</v>
      </c>
      <c r="H171" s="3">
        <f t="shared" si="1"/>
        <v>0.66999999999995907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19014.68</v>
      </c>
      <c r="D174" s="2">
        <f>'PR-RAS'!E178</f>
        <v>20900.95</v>
      </c>
      <c r="E174" s="2">
        <v>0</v>
      </c>
      <c r="F174" s="2">
        <v>0</v>
      </c>
      <c r="G174" s="3">
        <f t="shared" si="0"/>
        <v>10521.268339999999</v>
      </c>
      <c r="H174" s="3">
        <f t="shared" si="1"/>
        <v>0.36999999999898137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1231.23</v>
      </c>
      <c r="D175" s="2">
        <f>'PR-RAS'!E179</f>
        <v>1260.19</v>
      </c>
      <c r="E175" s="2">
        <v>0</v>
      </c>
      <c r="F175" s="2">
        <v>0</v>
      </c>
      <c r="G175" s="3">
        <f t="shared" si="0"/>
        <v>652.78013999999996</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1878.33</v>
      </c>
      <c r="D176" s="2">
        <f>'PR-RAS'!E180</f>
        <v>1726.54</v>
      </c>
      <c r="E176" s="2">
        <v>0</v>
      </c>
      <c r="F176" s="2">
        <v>0</v>
      </c>
      <c r="G176" s="3">
        <f t="shared" si="0"/>
        <v>932.99674999999991</v>
      </c>
      <c r="H176" s="3">
        <f t="shared" si="1"/>
        <v>0.78999999999996362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298.75</v>
      </c>
      <c r="D177" s="2">
        <f>'PR-RAS'!E181</f>
        <v>0</v>
      </c>
      <c r="E177" s="2">
        <v>0</v>
      </c>
      <c r="F177" s="2">
        <v>0</v>
      </c>
      <c r="G177" s="3">
        <f t="shared" si="0"/>
        <v>52.58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194.16</v>
      </c>
      <c r="D178" s="2">
        <f>'PR-RAS'!E182</f>
        <v>202.89</v>
      </c>
      <c r="E178" s="2">
        <v>0</v>
      </c>
      <c r="F178" s="2">
        <v>0</v>
      </c>
      <c r="G178" s="3">
        <f t="shared" si="0"/>
        <v>106.18937999999999</v>
      </c>
      <c r="H178" s="3">
        <f t="shared" si="1"/>
        <v>0.27000000000001023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59.68</v>
      </c>
      <c r="D179" s="2">
        <f>'PR-RAS'!E183</f>
        <v>20</v>
      </c>
      <c r="E179" s="2">
        <v>0</v>
      </c>
      <c r="F179" s="2">
        <v>0</v>
      </c>
      <c r="G179" s="3">
        <f t="shared" si="0"/>
        <v>17.743040000000001</v>
      </c>
      <c r="H179" s="3">
        <f t="shared" si="1"/>
        <v>0.32000000000000028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840.75</v>
      </c>
      <c r="D180" s="2">
        <f>'PR-RAS'!E184</f>
        <v>1689.88</v>
      </c>
      <c r="E180" s="2">
        <v>0</v>
      </c>
      <c r="F180" s="2">
        <v>0</v>
      </c>
      <c r="G180" s="3">
        <f t="shared" si="0"/>
        <v>755.47128999999995</v>
      </c>
      <c r="H180" s="3">
        <f t="shared" si="1"/>
        <v>0.36999999999989086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10493.71</v>
      </c>
      <c r="D181" s="2">
        <f>'PR-RAS'!E185</f>
        <v>13042.14</v>
      </c>
      <c r="E181" s="2">
        <v>0</v>
      </c>
      <c r="F181" s="2">
        <v>0</v>
      </c>
      <c r="G181" s="3">
        <f t="shared" si="0"/>
        <v>6584.0381999999991</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1145.18</v>
      </c>
      <c r="D182" s="2">
        <f>'PR-RAS'!E186</f>
        <v>827.68</v>
      </c>
      <c r="E182" s="2">
        <v>0</v>
      </c>
      <c r="F182" s="2">
        <v>0</v>
      </c>
      <c r="G182" s="3">
        <f t="shared" si="0"/>
        <v>506.89774</v>
      </c>
      <c r="H182" s="3">
        <f t="shared" si="1"/>
        <v>0.50000000000011369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2872.89</v>
      </c>
      <c r="D183" s="2">
        <f>'PR-RAS'!E187</f>
        <v>2131.63</v>
      </c>
      <c r="E183" s="2">
        <v>0</v>
      </c>
      <c r="F183" s="2">
        <v>0</v>
      </c>
      <c r="G183" s="3">
        <f t="shared" si="0"/>
        <v>1298.7792999999999</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1223.53</v>
      </c>
      <c r="D190" s="2">
        <f>'PR-RAS'!E194</f>
        <v>561.74</v>
      </c>
      <c r="E190" s="2">
        <v>0</v>
      </c>
      <c r="F190" s="2">
        <v>0</v>
      </c>
      <c r="G190" s="3">
        <f t="shared" si="0"/>
        <v>443.58489000000003</v>
      </c>
      <c r="H190" s="3">
        <f t="shared" si="1"/>
        <v>0.73000000000001819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804.88</v>
      </c>
      <c r="D192" s="2">
        <f>'PR-RAS'!E196</f>
        <v>0</v>
      </c>
      <c r="E192" s="2">
        <v>0</v>
      </c>
      <c r="F192" s="2">
        <v>0</v>
      </c>
      <c r="G192" s="3">
        <f t="shared" si="0"/>
        <v>153.73208</v>
      </c>
      <c r="H192" s="3">
        <f t="shared" si="1"/>
        <v>0.12000000000000455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280.7</v>
      </c>
      <c r="D193" s="2">
        <f>'PR-RAS'!E197</f>
        <v>511.74</v>
      </c>
      <c r="E193" s="2">
        <v>0</v>
      </c>
      <c r="F193" s="2">
        <v>0</v>
      </c>
      <c r="G193" s="3">
        <f t="shared" si="0"/>
        <v>250.40256000000002</v>
      </c>
      <c r="H193" s="3">
        <f t="shared" si="1"/>
        <v>0.56000000000000227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24.55</v>
      </c>
      <c r="D194" s="2">
        <f>'PR-RAS'!E198</f>
        <v>50</v>
      </c>
      <c r="E194" s="2">
        <v>0</v>
      </c>
      <c r="F194" s="2">
        <v>0</v>
      </c>
      <c r="G194" s="3">
        <f t="shared" si="0"/>
        <v>24.038150000000002</v>
      </c>
      <c r="H194" s="3">
        <f t="shared" si="1"/>
        <v>0.44999999999999929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113.4</v>
      </c>
      <c r="D197" s="2">
        <f>'PR-RAS'!E201</f>
        <v>0</v>
      </c>
      <c r="E197" s="2">
        <v>0</v>
      </c>
      <c r="F197" s="2">
        <v>0</v>
      </c>
      <c r="G197" s="3">
        <f t="shared" si="0"/>
        <v>22.226400000000002</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730.40000000000009</v>
      </c>
      <c r="D198" s="2">
        <f>'PR-RAS'!E202</f>
        <v>631.47</v>
      </c>
      <c r="E198" s="2">
        <v>0</v>
      </c>
      <c r="F198" s="2">
        <v>0</v>
      </c>
      <c r="G198" s="3">
        <f t="shared" si="0"/>
        <v>392.68798000000004</v>
      </c>
      <c r="H198" s="3">
        <f t="shared" si="1"/>
        <v>0.87000000000011823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730.40000000000009</v>
      </c>
      <c r="D212" s="2">
        <f>'PR-RAS'!E216</f>
        <v>631.47</v>
      </c>
      <c r="E212" s="2">
        <v>0</v>
      </c>
      <c r="F212" s="2">
        <v>0</v>
      </c>
      <c r="G212" s="3">
        <f t="shared" si="0"/>
        <v>420.59474</v>
      </c>
      <c r="H212" s="3">
        <f t="shared" si="1"/>
        <v>0.87000000000011823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375.86</v>
      </c>
      <c r="D213" s="2">
        <f>'PR-RAS'!E217</f>
        <v>378.14</v>
      </c>
      <c r="E213" s="2">
        <v>0</v>
      </c>
      <c r="F213" s="2">
        <v>0</v>
      </c>
      <c r="G213" s="3">
        <f t="shared" si="0"/>
        <v>240.01367999999997</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354.54</v>
      </c>
      <c r="D216" s="2">
        <f>'PR-RAS'!E220</f>
        <v>253.33</v>
      </c>
      <c r="E216" s="2">
        <v>0</v>
      </c>
      <c r="F216" s="2">
        <v>0</v>
      </c>
      <c r="G216" s="3">
        <f t="shared" si="0"/>
        <v>185.15800000000002</v>
      </c>
      <c r="H216" s="3">
        <f t="shared" si="1"/>
        <v>0.78999999999999204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122007.10999999999</v>
      </c>
      <c r="D295" s="2">
        <f>'PR-RAS'!E299</f>
        <v>139990.14000000001</v>
      </c>
      <c r="E295" s="2">
        <v>0</v>
      </c>
      <c r="F295" s="2">
        <v>0</v>
      </c>
      <c r="G295" s="3">
        <f t="shared" si="12"/>
        <v>118184.29265999999</v>
      </c>
      <c r="H295" s="3">
        <f t="shared" si="13"/>
        <v>0.25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21260.690000000002</v>
      </c>
      <c r="D296" s="2">
        <f>'PR-RAS'!E300</f>
        <v>15753.279999999999</v>
      </c>
      <c r="E296" s="2">
        <v>0</v>
      </c>
      <c r="F296" s="2">
        <v>0</v>
      </c>
      <c r="G296" s="3">
        <f t="shared" si="12"/>
        <v>15566.338749999999</v>
      </c>
      <c r="H296" s="3">
        <f t="shared" si="13"/>
        <v>0.58999999999650754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137025.28</v>
      </c>
      <c r="D298" s="2">
        <f>'PR-RAS'!E302</f>
        <v>158285.97</v>
      </c>
      <c r="E298" s="2">
        <v>0</v>
      </c>
      <c r="F298" s="2">
        <v>0</v>
      </c>
      <c r="G298" s="3">
        <f t="shared" si="12"/>
        <v>134718.37433999998</v>
      </c>
      <c r="H298" s="3">
        <f t="shared" si="13"/>
        <v>0.30999999999767169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26054.15</v>
      </c>
      <c r="D355" s="2">
        <f>'PR-RAS'!E360</f>
        <v>23470.54</v>
      </c>
      <c r="E355" s="2">
        <v>0</v>
      </c>
      <c r="F355" s="2">
        <v>0</v>
      </c>
      <c r="G355" s="3">
        <f t="shared" si="12"/>
        <v>25840.311420000002</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26054.15</v>
      </c>
      <c r="D368" s="2">
        <f>'PR-RAS'!E373</f>
        <v>23470.54</v>
      </c>
      <c r="E368" s="2">
        <v>0</v>
      </c>
      <c r="F368" s="2">
        <v>0</v>
      </c>
      <c r="G368" s="3">
        <f t="shared" si="12"/>
        <v>26789.249410000004</v>
      </c>
      <c r="H368" s="3">
        <f t="shared" si="13"/>
        <v>0.61000000000058208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4200</v>
      </c>
      <c r="D369" s="2">
        <f>'PR-RAS'!E374</f>
        <v>1010</v>
      </c>
      <c r="E369" s="2">
        <v>0</v>
      </c>
      <c r="F369" s="2">
        <v>0</v>
      </c>
      <c r="G369" s="3">
        <f t="shared" si="12"/>
        <v>2288.96</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1010</v>
      </c>
      <c r="E370" s="2">
        <v>0</v>
      </c>
      <c r="F370" s="2">
        <v>0</v>
      </c>
      <c r="G370" s="3">
        <f t="shared" si="12"/>
        <v>745.38</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4200</v>
      </c>
      <c r="D371" s="2">
        <f>'PR-RAS'!E376</f>
        <v>0</v>
      </c>
      <c r="E371" s="2">
        <v>0</v>
      </c>
      <c r="F371" s="2">
        <v>0</v>
      </c>
      <c r="G371" s="3">
        <f t="shared" si="12"/>
        <v>1554</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249.99</v>
      </c>
      <c r="E374" s="2">
        <v>0</v>
      </c>
      <c r="F374" s="2">
        <v>0</v>
      </c>
      <c r="G374" s="3">
        <f t="shared" si="12"/>
        <v>186.49254000000002</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249.99</v>
      </c>
      <c r="E377" s="2">
        <v>0</v>
      </c>
      <c r="F377" s="2">
        <v>0</v>
      </c>
      <c r="G377" s="3">
        <f t="shared" si="12"/>
        <v>187.99248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21854.15</v>
      </c>
      <c r="D388" s="2">
        <f>'PR-RAS'!E393</f>
        <v>22210.55</v>
      </c>
      <c r="E388" s="2">
        <v>0</v>
      </c>
      <c r="F388" s="2">
        <v>0</v>
      </c>
      <c r="G388" s="3">
        <f t="shared" si="12"/>
        <v>25648.52175</v>
      </c>
      <c r="H388" s="3">
        <f t="shared" si="13"/>
        <v>0.60000000000218279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21854.15</v>
      </c>
      <c r="D389" s="2">
        <f>'PR-RAS'!E394</f>
        <v>22210.55</v>
      </c>
      <c r="E389" s="2">
        <v>0</v>
      </c>
      <c r="F389" s="2">
        <v>0</v>
      </c>
      <c r="G389" s="3">
        <f t="shared" si="12"/>
        <v>25714.797000000002</v>
      </c>
      <c r="H389" s="3">
        <f t="shared" si="13"/>
        <v>0.60000000000218279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26054.15</v>
      </c>
      <c r="D413" s="2">
        <f>'PR-RAS'!E418</f>
        <v>23470.54</v>
      </c>
      <c r="E413" s="2">
        <v>0</v>
      </c>
      <c r="F413" s="2">
        <v>0</v>
      </c>
      <c r="G413" s="3">
        <f t="shared" si="12"/>
        <v>30074.034760000002</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177928.12</v>
      </c>
      <c r="D414" s="2">
        <f>'PR-RAS'!E419</f>
        <v>151873.97</v>
      </c>
      <c r="E414" s="2">
        <v>0</v>
      </c>
      <c r="F414" s="2">
        <v>0</v>
      </c>
      <c r="G414" s="3">
        <f t="shared" si="12"/>
        <v>198932.21278</v>
      </c>
      <c r="H414" s="3">
        <f t="shared" si="13"/>
        <v>0.14999999999417923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143267.79999999999</v>
      </c>
      <c r="D417" s="2">
        <f>'PR-RAS'!E422</f>
        <v>155743.42000000001</v>
      </c>
      <c r="E417" s="2">
        <v>0</v>
      </c>
      <c r="F417" s="2">
        <v>0</v>
      </c>
      <c r="G417" s="3">
        <f t="shared" si="12"/>
        <v>189177.93023999999</v>
      </c>
      <c r="H417" s="3">
        <f t="shared" si="13"/>
        <v>0.62000000002444722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148061.25999999998</v>
      </c>
      <c r="D418" s="2">
        <f>'PR-RAS'!E423</f>
        <v>163460.68000000002</v>
      </c>
      <c r="E418" s="2">
        <v>0</v>
      </c>
      <c r="F418" s="2">
        <v>0</v>
      </c>
      <c r="G418" s="3">
        <f t="shared" si="12"/>
        <v>198067.75253999999</v>
      </c>
      <c r="H418" s="3">
        <f t="shared" si="13"/>
        <v>0.57999999995809048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4793.4599999999919</v>
      </c>
      <c r="D420" s="2">
        <f>'PR-RAS'!E425</f>
        <v>7717.2600000000093</v>
      </c>
      <c r="E420" s="2">
        <v>0</v>
      </c>
      <c r="F420" s="2">
        <v>0</v>
      </c>
      <c r="G420" s="3">
        <f t="shared" si="12"/>
        <v>8475.5236200000036</v>
      </c>
      <c r="H420" s="3">
        <f t="shared" si="13"/>
        <v>0.72000000000116415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314953.40000000002</v>
      </c>
      <c r="D421" s="2">
        <f>'PR-RAS'!E426</f>
        <v>310159.94</v>
      </c>
      <c r="E421" s="2">
        <v>0</v>
      </c>
      <c r="F421" s="2">
        <v>0</v>
      </c>
      <c r="G421" s="3">
        <f t="shared" si="12"/>
        <v>392814.77759999997</v>
      </c>
      <c r="H421" s="3">
        <f t="shared" si="13"/>
        <v>0.46000000002095476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143267.79999999999</v>
      </c>
      <c r="D637" s="2">
        <f>'PR-RAS'!E643</f>
        <v>155743.42000000001</v>
      </c>
      <c r="E637" s="2">
        <v>0</v>
      </c>
      <c r="F637" s="2">
        <v>0</v>
      </c>
      <c r="G637" s="3">
        <f t="shared" si="14"/>
        <v>289223.95104000001</v>
      </c>
      <c r="H637" s="3">
        <f t="shared" si="15"/>
        <v>0.62000000002444722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148061.25999999998</v>
      </c>
      <c r="D638" s="2">
        <f>'PR-RAS'!E644</f>
        <v>163460.68000000002</v>
      </c>
      <c r="E638" s="2">
        <v>0</v>
      </c>
      <c r="F638" s="2">
        <v>0</v>
      </c>
      <c r="G638" s="3">
        <f t="shared" si="14"/>
        <v>302563.92894000001</v>
      </c>
      <c r="H638" s="3">
        <f t="shared" si="15"/>
        <v>0.57999999995809048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4793.4599999999919</v>
      </c>
      <c r="D640" s="2">
        <f>'PR-RAS'!E646</f>
        <v>7717.2600000000093</v>
      </c>
      <c r="E640" s="2">
        <v>0</v>
      </c>
      <c r="F640" s="2">
        <v>0</v>
      </c>
      <c r="G640" s="3">
        <f t="shared" si="14"/>
        <v>12925.679220000007</v>
      </c>
      <c r="H640" s="3">
        <f t="shared" si="15"/>
        <v>0.72000000000116415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314953.40000000002</v>
      </c>
      <c r="D641" s="2">
        <f>'PR-RAS'!E647</f>
        <v>310159.94</v>
      </c>
      <c r="E641" s="2">
        <v>0</v>
      </c>
      <c r="F641" s="2">
        <v>0</v>
      </c>
      <c r="G641" s="3">
        <f t="shared" si="14"/>
        <v>598574.89919999999</v>
      </c>
      <c r="H641" s="3">
        <f t="shared" si="15"/>
        <v>0.46000000002095476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310159.94000000006</v>
      </c>
      <c r="D643" s="2">
        <f>'PR-RAS'!E649</f>
        <v>302442.68</v>
      </c>
      <c r="E643" s="2">
        <v>0</v>
      </c>
      <c r="F643" s="2">
        <v>0</v>
      </c>
      <c r="G643" s="3">
        <f t="shared" si="14"/>
        <v>587459.08260000008</v>
      </c>
      <c r="H643" s="3">
        <f t="shared" si="15"/>
        <v>0.37999999994644895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8284.5300000000007</v>
      </c>
      <c r="D645" s="2">
        <f>'PR-RAS'!E651</f>
        <v>0</v>
      </c>
      <c r="E645" s="2">
        <v>0</v>
      </c>
      <c r="F645" s="2">
        <v>0</v>
      </c>
      <c r="G645" s="3">
        <f t="shared" si="14"/>
        <v>5335.2373200000002</v>
      </c>
      <c r="H645" s="3">
        <f t="shared" si="15"/>
        <v>0.46999999999934516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312064.59999999998</v>
      </c>
      <c r="D646" s="2">
        <f>'PR-RAS'!E653</f>
        <v>306705.13</v>
      </c>
      <c r="E646" s="2">
        <v>0</v>
      </c>
      <c r="F646" s="2">
        <v>0</v>
      </c>
      <c r="G646" s="3">
        <f t="shared" si="14"/>
        <v>596931.28469999996</v>
      </c>
      <c r="H646" s="3">
        <f t="shared" si="15"/>
        <v>0.53000000002793968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144996.07999999999</v>
      </c>
      <c r="D647" s="2">
        <f>'PR-RAS'!E654</f>
        <v>157679.9</v>
      </c>
      <c r="E647" s="2">
        <v>0</v>
      </c>
      <c r="F647" s="2">
        <v>0</v>
      </c>
      <c r="G647" s="3">
        <f t="shared" si="14"/>
        <v>297389.89848000003</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150355.54999999999</v>
      </c>
      <c r="D648" s="2">
        <f>'PR-RAS'!E655</f>
        <v>156670.18</v>
      </c>
      <c r="E648" s="2">
        <v>0</v>
      </c>
      <c r="F648" s="2">
        <v>0</v>
      </c>
      <c r="G648" s="3">
        <f t="shared" si="14"/>
        <v>300011.25377000001</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306705.12999999995</v>
      </c>
      <c r="D649" s="2">
        <f>'PR-RAS'!E656</f>
        <v>307714.85000000003</v>
      </c>
      <c r="E649" s="2">
        <v>0</v>
      </c>
      <c r="F649" s="2">
        <v>0</v>
      </c>
      <c r="G649" s="3">
        <f t="shared" si="14"/>
        <v>597543.36984000006</v>
      </c>
      <c r="H649" s="3">
        <f t="shared" si="15"/>
        <v>0.27999999991152436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5900</v>
      </c>
      <c r="D666" s="2">
        <f>'PR-RAS'!E673</f>
        <v>12775</v>
      </c>
      <c r="E666" s="2">
        <v>0</v>
      </c>
      <c r="F666" s="2">
        <v>0</v>
      </c>
      <c r="G666" s="3">
        <f t="shared" si="14"/>
        <v>20914.25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3854.92</v>
      </c>
      <c r="D676" s="2">
        <f>'PR-RAS'!E683</f>
        <v>400</v>
      </c>
      <c r="E676" s="2">
        <v>0</v>
      </c>
      <c r="F676" s="2">
        <v>0</v>
      </c>
      <c r="G676" s="3">
        <f t="shared" si="14"/>
        <v>3142.0710000000004</v>
      </c>
      <c r="H676" s="3">
        <f t="shared" si="15"/>
        <v>7.999999999992724E-2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4500</v>
      </c>
      <c r="D678" s="2">
        <f>'PR-RAS'!E685</f>
        <v>325</v>
      </c>
      <c r="E678" s="2">
        <v>0</v>
      </c>
      <c r="F678" s="2">
        <v>0</v>
      </c>
      <c r="G678" s="3">
        <f t="shared" si="14"/>
        <v>3486.55</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1000</v>
      </c>
      <c r="E679" s="2">
        <v>0</v>
      </c>
      <c r="F679" s="2">
        <v>0</v>
      </c>
      <c r="G679" s="3">
        <f t="shared" si="14"/>
        <v>1356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2162.34</v>
      </c>
      <c r="D717" s="2">
        <f>'PR-RAS'!E724</f>
        <v>2075.4899999999998</v>
      </c>
      <c r="E717" s="2">
        <v>0</v>
      </c>
      <c r="F717" s="2">
        <v>0</v>
      </c>
      <c r="G717" s="3">
        <f t="shared" si="14"/>
        <v>4520.3371199999992</v>
      </c>
      <c r="H717" s="3">
        <f t="shared" si="15"/>
        <v>0.82999999999992724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1462.64</v>
      </c>
      <c r="D727" s="2">
        <f>'PR-RAS'!E734</f>
        <v>1501.11</v>
      </c>
      <c r="E727" s="2">
        <v>0</v>
      </c>
      <c r="F727" s="2">
        <v>0</v>
      </c>
      <c r="G727" s="3">
        <f t="shared" si="14"/>
        <v>3241.4883599999998</v>
      </c>
      <c r="H727" s="3">
        <f t="shared" si="15"/>
        <v>0.46999999999979991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1689.88</v>
      </c>
      <c r="E729" s="2">
        <v>0</v>
      </c>
      <c r="F729" s="2">
        <v>0</v>
      </c>
      <c r="G729" s="3">
        <f t="shared" si="14"/>
        <v>2460.4652799999999</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3984</v>
      </c>
      <c r="E730" s="2">
        <v>0</v>
      </c>
      <c r="F730" s="2">
        <v>0</v>
      </c>
      <c r="G730" s="3">
        <f t="shared" si="14"/>
        <v>5808.6719999999996</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5069.72</v>
      </c>
      <c r="D731" s="2">
        <f>'PR-RAS'!E738</f>
        <v>4905.3</v>
      </c>
      <c r="E731" s="2">
        <v>0</v>
      </c>
      <c r="F731" s="2">
        <v>0</v>
      </c>
      <c r="G731" s="3">
        <f t="shared" si="14"/>
        <v>10862.633599999999</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804.88</v>
      </c>
      <c r="D735" s="2">
        <f>'PR-RAS'!E742</f>
        <v>0</v>
      </c>
      <c r="E735" s="2">
        <v>0</v>
      </c>
      <c r="F735" s="2">
        <v>0</v>
      </c>
      <c r="G735" s="3">
        <f t="shared" si="14"/>
        <v>590.78192000000001</v>
      </c>
      <c r="H735" s="3">
        <f t="shared" si="15"/>
        <v>0.12000000000000455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429080.62000000005</v>
      </c>
      <c r="D1011" s="7">
        <f>BILANCA!E6</f>
        <v>426262.98000000004</v>
      </c>
      <c r="E1011" s="7">
        <v>0</v>
      </c>
      <c r="F1011" s="7">
        <v>0</v>
      </c>
      <c r="G1011" s="8">
        <f t="shared" ref="G1011:G1306" si="38">B1011/1000*C1011+B1011/500*D1011</f>
        <v>1281.6065800000001</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114090.63</v>
      </c>
      <c r="D1012" s="2">
        <f>BILANCA!E7</f>
        <v>118547.82000000002</v>
      </c>
      <c r="E1012" s="2">
        <v>0</v>
      </c>
      <c r="F1012" s="2">
        <v>0</v>
      </c>
      <c r="G1012" s="3">
        <f t="shared" si="38"/>
        <v>702.37254000000007</v>
      </c>
      <c r="H1012" s="3">
        <f t="shared" si="35"/>
        <v>0.54999999997380655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51996.800000000003</v>
      </c>
      <c r="D1013" s="2">
        <f>BILANCA!E8</f>
        <v>51996.800000000003</v>
      </c>
      <c r="E1013" s="2">
        <v>0</v>
      </c>
      <c r="F1013" s="2">
        <v>0</v>
      </c>
      <c r="G1013" s="3">
        <f t="shared" si="38"/>
        <v>467.97120000000007</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51996.800000000003</v>
      </c>
      <c r="D1015" s="2">
        <f>BILANCA!E10</f>
        <v>51996.800000000003</v>
      </c>
      <c r="E1015" s="2">
        <v>0</v>
      </c>
      <c r="F1015" s="2">
        <v>0</v>
      </c>
      <c r="G1015" s="3">
        <f t="shared" si="38"/>
        <v>779.95200000000011</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61916.450000000004</v>
      </c>
      <c r="D1017" s="2">
        <f>BILANCA!E12</f>
        <v>66551.020000000019</v>
      </c>
      <c r="E1017" s="2">
        <v>0</v>
      </c>
      <c r="F1017" s="2">
        <v>0</v>
      </c>
      <c r="G1017" s="3">
        <f t="shared" si="38"/>
        <v>1365.1294300000004</v>
      </c>
      <c r="H1017" s="3">
        <f t="shared" si="35"/>
        <v>0.47000000002299203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4143.4500000000044</v>
      </c>
      <c r="D1024" s="2">
        <f>BILANCA!E19</f>
        <v>3927.4500000000044</v>
      </c>
      <c r="E1024" s="2">
        <v>0</v>
      </c>
      <c r="F1024" s="2">
        <v>0</v>
      </c>
      <c r="G1024" s="3">
        <f t="shared" si="38"/>
        <v>167.97690000000017</v>
      </c>
      <c r="H1024" s="3">
        <f t="shared" si="35"/>
        <v>0.90000000000873115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37517.47</v>
      </c>
      <c r="D1025" s="2">
        <f>BILANCA!E20</f>
        <v>38527.47</v>
      </c>
      <c r="E1025" s="2">
        <v>0</v>
      </c>
      <c r="F1025" s="2">
        <v>0</v>
      </c>
      <c r="G1025" s="3">
        <f t="shared" si="38"/>
        <v>1718.5861500000001</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577.48</v>
      </c>
      <c r="D1026" s="2">
        <f>BILANCA!E21</f>
        <v>577.48</v>
      </c>
      <c r="E1026" s="2">
        <v>0</v>
      </c>
      <c r="F1026" s="2">
        <v>0</v>
      </c>
      <c r="G1026" s="3">
        <f t="shared" si="38"/>
        <v>27.71904</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1344.45</v>
      </c>
      <c r="D1027" s="2">
        <f>BILANCA!E22</f>
        <v>1594.44</v>
      </c>
      <c r="E1027" s="2">
        <v>0</v>
      </c>
      <c r="F1027" s="2">
        <v>0</v>
      </c>
      <c r="G1027" s="3">
        <f t="shared" si="38"/>
        <v>77.066610000000011</v>
      </c>
      <c r="H1027" s="3">
        <f t="shared" si="35"/>
        <v>0.89000000000010004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2018.79</v>
      </c>
      <c r="D1029" s="2">
        <f>BILANCA!E24</f>
        <v>2018.79</v>
      </c>
      <c r="E1029" s="2">
        <v>0</v>
      </c>
      <c r="F1029" s="2">
        <v>0</v>
      </c>
      <c r="G1029" s="3">
        <f t="shared" si="38"/>
        <v>115.07102999999998</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37314.74</v>
      </c>
      <c r="D1033" s="2">
        <f>BILANCA!E28</f>
        <v>38790.730000000003</v>
      </c>
      <c r="E1033" s="2">
        <v>0</v>
      </c>
      <c r="F1033" s="2">
        <v>0</v>
      </c>
      <c r="G1033" s="3">
        <f t="shared" si="38"/>
        <v>2642.6126000000004</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57773</v>
      </c>
      <c r="D1040" s="2">
        <f>BILANCA!E35</f>
        <v>62623.570000000007</v>
      </c>
      <c r="E1040" s="2">
        <v>0</v>
      </c>
      <c r="F1040" s="2">
        <v>0</v>
      </c>
      <c r="G1040" s="3">
        <f t="shared" si="38"/>
        <v>5490.6041999999998</v>
      </c>
      <c r="H1040" s="3">
        <f t="shared" si="35"/>
        <v>0.42999999999301508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426047.51</v>
      </c>
      <c r="D1041" s="2">
        <f>BILANCA!E36</f>
        <v>448252.06</v>
      </c>
      <c r="E1041" s="2">
        <v>0</v>
      </c>
      <c r="F1041" s="2">
        <v>0</v>
      </c>
      <c r="G1041" s="3">
        <f t="shared" si="38"/>
        <v>40999.100529999996</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368274.51</v>
      </c>
      <c r="D1045" s="2">
        <f>BILANCA!E40</f>
        <v>385628.49</v>
      </c>
      <c r="E1045" s="2">
        <v>0</v>
      </c>
      <c r="F1045" s="2">
        <v>0</v>
      </c>
      <c r="G1045" s="3">
        <f t="shared" si="38"/>
        <v>39883.602150000006</v>
      </c>
      <c r="H1045" s="3">
        <f t="shared" si="35"/>
        <v>0.97999999998137355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1718.82</v>
      </c>
      <c r="D1052" s="2">
        <f>BILANCA!E47</f>
        <v>1718.82</v>
      </c>
      <c r="E1052" s="2">
        <v>0</v>
      </c>
      <c r="F1052" s="2">
        <v>0</v>
      </c>
      <c r="G1052" s="3">
        <f t="shared" si="38"/>
        <v>216.57131999999999</v>
      </c>
      <c r="H1052" s="3">
        <f t="shared" si="35"/>
        <v>0.36000000000012733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4710.18</v>
      </c>
      <c r="D1053" s="2">
        <f>BILANCA!E48</f>
        <v>4710.18</v>
      </c>
      <c r="E1053" s="2">
        <v>0</v>
      </c>
      <c r="F1053" s="2">
        <v>0</v>
      </c>
      <c r="G1053" s="3">
        <f t="shared" si="38"/>
        <v>607.61321999999996</v>
      </c>
      <c r="H1053" s="3">
        <f t="shared" si="35"/>
        <v>0.36000000000058208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6429</v>
      </c>
      <c r="D1055" s="2">
        <f>BILANCA!E50</f>
        <v>6429</v>
      </c>
      <c r="E1055" s="2">
        <v>0</v>
      </c>
      <c r="F1055" s="2">
        <v>0</v>
      </c>
      <c r="G1055" s="3">
        <f t="shared" si="38"/>
        <v>867.91499999999996</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177.38000000000102</v>
      </c>
      <c r="D1057" s="2">
        <f>BILANCA!E52</f>
        <v>0</v>
      </c>
      <c r="E1057" s="2">
        <v>0</v>
      </c>
      <c r="F1057" s="2">
        <v>0</v>
      </c>
      <c r="G1057" s="3">
        <f t="shared" si="38"/>
        <v>8.3368600000000477</v>
      </c>
      <c r="H1057" s="3">
        <f t="shared" si="35"/>
        <v>0.38000000000101863</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10653.04</v>
      </c>
      <c r="D1059" s="2">
        <f>BILANCA!E54</f>
        <v>11258.69</v>
      </c>
      <c r="E1059" s="2">
        <v>0</v>
      </c>
      <c r="F1059" s="2">
        <v>0</v>
      </c>
      <c r="G1059" s="3">
        <f t="shared" si="38"/>
        <v>1625.3505800000003</v>
      </c>
      <c r="H1059" s="3">
        <f t="shared" si="35"/>
        <v>0.3500000000003638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10475.66</v>
      </c>
      <c r="D1060" s="2">
        <f>BILANCA!E55</f>
        <v>11258.69</v>
      </c>
      <c r="E1060" s="2">
        <v>0</v>
      </c>
      <c r="F1060" s="2">
        <v>0</v>
      </c>
      <c r="G1060" s="3">
        <f t="shared" si="38"/>
        <v>1649.652</v>
      </c>
      <c r="H1060" s="3">
        <f t="shared" si="35"/>
        <v>0.6499999999996362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314989.99000000005</v>
      </c>
      <c r="D1074" s="2">
        <f>BILANCA!E69</f>
        <v>307715.16000000003</v>
      </c>
      <c r="E1074" s="2">
        <v>0</v>
      </c>
      <c r="F1074" s="2">
        <v>0</v>
      </c>
      <c r="G1074" s="3">
        <f t="shared" si="38"/>
        <v>59546.899840000005</v>
      </c>
      <c r="H1074" s="3">
        <f t="shared" si="35"/>
        <v>0.16999999998370185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306705.13</v>
      </c>
      <c r="D1075" s="2">
        <f>BILANCA!E70</f>
        <v>307714.85000000003</v>
      </c>
      <c r="E1075" s="2">
        <v>0</v>
      </c>
      <c r="F1075" s="2">
        <v>0</v>
      </c>
      <c r="G1075" s="3">
        <f t="shared" si="38"/>
        <v>59938.763950000008</v>
      </c>
      <c r="H1075" s="3">
        <f t="shared" si="35"/>
        <v>0.27999999996973202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306672.67</v>
      </c>
      <c r="D1076" s="2">
        <f>BILANCA!E71</f>
        <v>307694.32</v>
      </c>
      <c r="E1076" s="2">
        <v>0</v>
      </c>
      <c r="F1076" s="2">
        <v>0</v>
      </c>
      <c r="G1076" s="3">
        <f t="shared" si="38"/>
        <v>60856.046459999998</v>
      </c>
      <c r="H1076" s="3">
        <f t="shared" si="35"/>
        <v>0.65000000002328306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306672.67</v>
      </c>
      <c r="D1078" s="2">
        <f>BILANCA!E73</f>
        <v>307694.32</v>
      </c>
      <c r="E1078" s="2">
        <v>0</v>
      </c>
      <c r="F1078" s="2">
        <v>0</v>
      </c>
      <c r="G1078" s="3">
        <f t="shared" si="38"/>
        <v>62700.169080000007</v>
      </c>
      <c r="H1078" s="3">
        <f t="shared" si="35"/>
        <v>0.65000000002328306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32.46</v>
      </c>
      <c r="D1085" s="2">
        <f>BILANCA!E80</f>
        <v>20.53</v>
      </c>
      <c r="E1085" s="2">
        <v>0</v>
      </c>
      <c r="F1085" s="2">
        <v>0</v>
      </c>
      <c r="G1085" s="3">
        <f t="shared" si="38"/>
        <v>5.5139999999999993</v>
      </c>
      <c r="H1085" s="3">
        <f t="shared" si="35"/>
        <v>0.92999999999999972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0.33</v>
      </c>
      <c r="D1087" s="2">
        <f>BILANCA!E82</f>
        <v>0.31</v>
      </c>
      <c r="E1087" s="2">
        <v>0</v>
      </c>
      <c r="F1087" s="2">
        <v>0</v>
      </c>
      <c r="G1087" s="3">
        <f t="shared" si="38"/>
        <v>7.3149999999999993E-2</v>
      </c>
      <c r="H1087" s="3">
        <f t="shared" si="35"/>
        <v>0.64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0.33</v>
      </c>
      <c r="D1090" s="2">
        <f>BILANCA!E85</f>
        <v>0.31</v>
      </c>
      <c r="E1090" s="2">
        <v>0</v>
      </c>
      <c r="F1090" s="2">
        <v>0</v>
      </c>
      <c r="G1090" s="3">
        <f t="shared" si="38"/>
        <v>7.5999999999999998E-2</v>
      </c>
      <c r="H1090" s="3">
        <f t="shared" si="35"/>
        <v>0.64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8284.5300000000007</v>
      </c>
      <c r="D1176" s="2">
        <f>BILANCA!E171</f>
        <v>0</v>
      </c>
      <c r="E1176" s="2">
        <v>0</v>
      </c>
      <c r="F1176" s="2">
        <v>0</v>
      </c>
      <c r="G1176" s="3">
        <f t="shared" si="38"/>
        <v>1375.2319800000002</v>
      </c>
      <c r="H1176" s="3">
        <f t="shared" si="41"/>
        <v>0.46999999999934516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8284.5300000000007</v>
      </c>
      <c r="D1179" s="2">
        <f>BILANCA!E174</f>
        <v>0</v>
      </c>
      <c r="E1179" s="2">
        <v>0</v>
      </c>
      <c r="F1179" s="2">
        <v>0</v>
      </c>
      <c r="G1179" s="3">
        <f t="shared" si="38"/>
        <v>1400.0855700000002</v>
      </c>
      <c r="H1179" s="3">
        <f t="shared" si="41"/>
        <v>0.46999999999934516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429080.62</v>
      </c>
      <c r="D1180" s="2">
        <f>BILANCA!E176</f>
        <v>426262.98</v>
      </c>
      <c r="E1180" s="2">
        <v>0</v>
      </c>
      <c r="F1180" s="2">
        <v>0</v>
      </c>
      <c r="G1180" s="3">
        <f t="shared" si="38"/>
        <v>217873.11860000002</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8284.5300000000007</v>
      </c>
      <c r="D1181" s="2">
        <f>BILANCA!E177</f>
        <v>8644.2199999999993</v>
      </c>
      <c r="E1181" s="2">
        <v>0</v>
      </c>
      <c r="F1181" s="2">
        <v>0</v>
      </c>
      <c r="G1181" s="3">
        <f t="shared" si="38"/>
        <v>4372.9778700000006</v>
      </c>
      <c r="H1181" s="3">
        <f t="shared" si="41"/>
        <v>0.68999999999869033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8284.5300000000007</v>
      </c>
      <c r="D1182" s="2">
        <f>BILANCA!E178</f>
        <v>8644.2199999999993</v>
      </c>
      <c r="E1182" s="2">
        <v>0</v>
      </c>
      <c r="F1182" s="2">
        <v>0</v>
      </c>
      <c r="G1182" s="3">
        <f t="shared" si="38"/>
        <v>4398.5508399999999</v>
      </c>
      <c r="H1182" s="3">
        <f t="shared" si="41"/>
        <v>0.68999999999869033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8169.06</v>
      </c>
      <c r="D1183" s="2">
        <f>BILANCA!E179</f>
        <v>8320.75</v>
      </c>
      <c r="E1183" s="2">
        <v>0</v>
      </c>
      <c r="F1183" s="2">
        <v>0</v>
      </c>
      <c r="G1183" s="3">
        <f t="shared" si="38"/>
        <v>4292.2268800000002</v>
      </c>
      <c r="H1183" s="3">
        <f t="shared" si="41"/>
        <v>0.31000000000040018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115.47</v>
      </c>
      <c r="D1184" s="2">
        <f>BILANCA!E180</f>
        <v>323.47000000000003</v>
      </c>
      <c r="E1184" s="2">
        <v>0</v>
      </c>
      <c r="F1184" s="2">
        <v>0</v>
      </c>
      <c r="G1184" s="3">
        <f t="shared" si="38"/>
        <v>132.65933999999999</v>
      </c>
      <c r="H1184" s="3">
        <f t="shared" si="41"/>
        <v>0.94000000000002615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420796.08999999997</v>
      </c>
      <c r="D1255" s="2">
        <f>BILANCA!E251</f>
        <v>417618.76</v>
      </c>
      <c r="E1255" s="2">
        <v>0</v>
      </c>
      <c r="F1255" s="2">
        <v>0</v>
      </c>
      <c r="G1255" s="3">
        <f t="shared" si="38"/>
        <v>307728.23444999999</v>
      </c>
      <c r="H1255" s="3">
        <f t="shared" si="41"/>
        <v>0.32999999995809048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110636.15</v>
      </c>
      <c r="D1256" s="2">
        <f>BILANCA!E252</f>
        <v>115176.08</v>
      </c>
      <c r="E1256" s="2">
        <v>0</v>
      </c>
      <c r="F1256" s="2">
        <v>0</v>
      </c>
      <c r="G1256" s="3">
        <f t="shared" si="38"/>
        <v>83883.124259999997</v>
      </c>
      <c r="H1256" s="3">
        <f t="shared" si="41"/>
        <v>0.22999999999592546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110636.15</v>
      </c>
      <c r="D1257" s="2">
        <f>BILANCA!E253</f>
        <v>115176.08</v>
      </c>
      <c r="E1257" s="2">
        <v>0</v>
      </c>
      <c r="F1257" s="2">
        <v>0</v>
      </c>
      <c r="G1257" s="3">
        <f t="shared" si="38"/>
        <v>84224.112569999998</v>
      </c>
      <c r="H1257" s="3">
        <f t="shared" si="41"/>
        <v>0.22999999999592546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310159.94</v>
      </c>
      <c r="D1259" s="2">
        <f>BILANCA!E255</f>
        <v>302442.68</v>
      </c>
      <c r="E1259" s="2">
        <v>0</v>
      </c>
      <c r="F1259" s="2">
        <v>0</v>
      </c>
      <c r="G1259" s="3">
        <f t="shared" si="38"/>
        <v>227846.27969999998</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310159.94</v>
      </c>
      <c r="D1260" s="2">
        <f>BILANCA!E256</f>
        <v>302442.68</v>
      </c>
      <c r="E1260" s="2">
        <v>0</v>
      </c>
      <c r="F1260" s="2">
        <v>0</v>
      </c>
      <c r="G1260" s="3">
        <f t="shared" si="38"/>
        <v>228761.32500000001</v>
      </c>
      <c r="H1260" s="3">
        <f t="shared" si="41"/>
        <v>0.38000000000465661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158285.97</v>
      </c>
      <c r="D1261" s="2">
        <f>BILANCA!E257</f>
        <v>174039.25</v>
      </c>
      <c r="E1261" s="2">
        <v>0</v>
      </c>
      <c r="F1261" s="2">
        <v>0</v>
      </c>
      <c r="G1261" s="3">
        <f t="shared" si="38"/>
        <v>127097.48196999999</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151873.97</v>
      </c>
      <c r="D1262" s="2">
        <f>BILANCA!E258</f>
        <v>128403.43</v>
      </c>
      <c r="E1262" s="2">
        <v>0</v>
      </c>
      <c r="F1262" s="2">
        <v>0</v>
      </c>
      <c r="G1262" s="3">
        <f t="shared" si="38"/>
        <v>102987.56916</v>
      </c>
      <c r="H1262" s="3">
        <f t="shared" si="41"/>
        <v>0.45999999999185093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115.47</v>
      </c>
      <c r="D1339" s="2">
        <f>BILANCA!E336</f>
        <v>323.47000000000003</v>
      </c>
      <c r="E1339" s="2">
        <v>0</v>
      </c>
      <c r="F1339" s="2">
        <v>0</v>
      </c>
      <c r="G1339" s="3">
        <f t="shared" si="52"/>
        <v>250.83289000000002</v>
      </c>
      <c r="H1339" s="3">
        <f t="shared" si="41"/>
        <v>0.94000000000002615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8169.06</v>
      </c>
      <c r="D1340" s="2">
        <f>BILANCA!E337</f>
        <v>8320.75</v>
      </c>
      <c r="E1340" s="2">
        <v>0</v>
      </c>
      <c r="F1340" s="2">
        <v>0</v>
      </c>
      <c r="G1340" s="3">
        <f t="shared" si="52"/>
        <v>8187.4848000000011</v>
      </c>
      <c r="H1340" s="3">
        <f t="shared" si="41"/>
        <v>0.31000000000040018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148061.26</v>
      </c>
      <c r="D1503" s="2">
        <f>'RAS-funkcijski'!E107</f>
        <v>163460.68</v>
      </c>
      <c r="E1503" s="2">
        <v>0</v>
      </c>
      <c r="F1503" s="2">
        <v>0</v>
      </c>
      <c r="G1503" s="3">
        <f t="shared" si="52"/>
        <v>48923.209860000003</v>
      </c>
      <c r="H1503" s="3">
        <f t="shared" si="63"/>
        <v>0.58000000001629815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148061.26</v>
      </c>
      <c r="D1505" s="2">
        <f>'RAS-funkcijski'!E109</f>
        <v>163460.68</v>
      </c>
      <c r="E1505" s="2">
        <v>0</v>
      </c>
      <c r="F1505" s="2">
        <v>0</v>
      </c>
      <c r="G1505" s="3">
        <f t="shared" si="52"/>
        <v>49873.1751</v>
      </c>
      <c r="H1505" s="3">
        <f t="shared" si="63"/>
        <v>0.58000000001629815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148061.26</v>
      </c>
      <c r="D1537" s="14">
        <f>'RAS-funkcijski'!E141</f>
        <v>163460.68</v>
      </c>
      <c r="E1537" s="14">
        <v>0</v>
      </c>
      <c r="F1537" s="14">
        <v>0</v>
      </c>
      <c r="G1537" s="15">
        <f t="shared" si="52"/>
        <v>65072.61894</v>
      </c>
      <c r="H1537" s="15">
        <f t="shared" si="63"/>
        <v>0.58000000001629815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1021.65</v>
      </c>
      <c r="D1538" s="7">
        <f>'P-VRIO'!E5</f>
        <v>0</v>
      </c>
      <c r="E1538" s="7">
        <v>0</v>
      </c>
      <c r="F1538" s="7">
        <v>0</v>
      </c>
      <c r="G1538" s="8">
        <f t="shared" si="52"/>
        <v>1.0216499999999999</v>
      </c>
      <c r="H1538" s="8">
        <f t="shared" si="63"/>
        <v>0.35000000000002274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1021.65</v>
      </c>
      <c r="D1539" s="2">
        <f>'P-VRIO'!E6</f>
        <v>0</v>
      </c>
      <c r="E1539" s="2">
        <v>0</v>
      </c>
      <c r="F1539" s="2">
        <v>0</v>
      </c>
      <c r="G1539" s="3">
        <f t="shared" si="52"/>
        <v>2.0432999999999999</v>
      </c>
      <c r="H1539" s="3">
        <f t="shared" si="63"/>
        <v>0.35000000000002274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1021.65</v>
      </c>
      <c r="D1547" s="2">
        <f>'P-VRIO'!E14</f>
        <v>0</v>
      </c>
      <c r="E1547" s="2">
        <v>0</v>
      </c>
      <c r="F1547" s="2">
        <v>0</v>
      </c>
      <c r="G1547" s="3">
        <f t="shared" si="52"/>
        <v>10.2165</v>
      </c>
      <c r="H1547" s="3">
        <f t="shared" si="63"/>
        <v>0.35000000000002274</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1021.65</v>
      </c>
      <c r="D1548" s="2">
        <f>'P-VRIO'!E15</f>
        <v>0</v>
      </c>
      <c r="E1548" s="2">
        <v>0</v>
      </c>
      <c r="F1548" s="2">
        <v>0</v>
      </c>
      <c r="G1548" s="3">
        <f t="shared" si="52"/>
        <v>11.238149999999999</v>
      </c>
      <c r="H1548" s="3">
        <f t="shared" si="63"/>
        <v>0.35000000000002274</v>
      </c>
      <c r="I1548" s="11">
        <f t="shared" ref="I1548:I1554" si="65">G1548*H1548</f>
        <v>3.9333525000002552</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8284.5300000000007</v>
      </c>
      <c r="D1582" s="7"/>
      <c r="E1582" s="7">
        <v>0</v>
      </c>
      <c r="F1582" s="7">
        <v>0</v>
      </c>
      <c r="G1582" s="8">
        <f t="shared" ref="G1582:G1686" si="70">B1582/1000*C1582</f>
        <v>8.2845300000000002</v>
      </c>
      <c r="H1582" s="8">
        <f t="shared" ref="H1582:H1686" si="71">ABS(C1582-ROUND(C1582,0))</f>
        <v>0.46999999999934516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154907.78</v>
      </c>
      <c r="D1583" s="2">
        <v>0</v>
      </c>
      <c r="E1583" s="2">
        <v>0</v>
      </c>
      <c r="F1583" s="2">
        <v>0</v>
      </c>
      <c r="G1583" s="3">
        <f t="shared" si="70"/>
        <v>309.81556</v>
      </c>
      <c r="H1583" s="3">
        <f t="shared" si="71"/>
        <v>0.22000000000116415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130472.59</v>
      </c>
      <c r="D1585" s="2">
        <v>0</v>
      </c>
      <c r="E1585" s="2">
        <v>0</v>
      </c>
      <c r="F1585" s="2">
        <v>0</v>
      </c>
      <c r="G1585" s="3">
        <f t="shared" si="70"/>
        <v>521.89035999999999</v>
      </c>
      <c r="H1585" s="3">
        <f t="shared" si="71"/>
        <v>0.41000000000349246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104082.87</v>
      </c>
      <c r="D1586" s="2">
        <v>0</v>
      </c>
      <c r="E1586" s="2">
        <v>0</v>
      </c>
      <c r="F1586" s="2">
        <v>0</v>
      </c>
      <c r="G1586" s="3">
        <f t="shared" si="70"/>
        <v>520.41435000000001</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26193.63</v>
      </c>
      <c r="D1587" s="2">
        <v>0</v>
      </c>
      <c r="E1587" s="2">
        <v>0</v>
      </c>
      <c r="F1587" s="2">
        <v>0</v>
      </c>
      <c r="G1587" s="3">
        <f t="shared" si="70"/>
        <v>157.16178000000002</v>
      </c>
      <c r="H1587" s="3">
        <f t="shared" si="71"/>
        <v>0.36999999999898137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196.09</v>
      </c>
      <c r="D1588" s="2">
        <v>0</v>
      </c>
      <c r="E1588" s="2">
        <v>0</v>
      </c>
      <c r="F1588" s="2">
        <v>0</v>
      </c>
      <c r="G1588" s="3">
        <f t="shared" si="70"/>
        <v>1.37263</v>
      </c>
      <c r="H1588" s="3">
        <f t="shared" si="71"/>
        <v>9.0000000000003411E-2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24435.19</v>
      </c>
      <c r="D1594" s="2">
        <v>0</v>
      </c>
      <c r="E1594" s="2">
        <v>0</v>
      </c>
      <c r="F1594" s="2">
        <v>0</v>
      </c>
      <c r="G1594" s="3">
        <f t="shared" si="70"/>
        <v>317.65746999999999</v>
      </c>
      <c r="H1594" s="3">
        <f t="shared" si="71"/>
        <v>0.18999999999869033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154548.09</v>
      </c>
      <c r="D1602" s="2">
        <v>0</v>
      </c>
      <c r="E1602" s="2">
        <v>0</v>
      </c>
      <c r="F1602" s="2">
        <v>0</v>
      </c>
      <c r="G1602" s="3">
        <f t="shared" si="70"/>
        <v>3245.5098900000003</v>
      </c>
      <c r="H1602" s="3">
        <f t="shared" si="71"/>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130112.9</v>
      </c>
      <c r="D1604" s="2">
        <v>0</v>
      </c>
      <c r="E1604" s="2">
        <v>0</v>
      </c>
      <c r="F1604" s="2">
        <v>0</v>
      </c>
      <c r="G1604" s="3">
        <f t="shared" si="70"/>
        <v>2992.5966999999996</v>
      </c>
      <c r="H1604" s="3">
        <f t="shared" si="71"/>
        <v>0.10000000000582077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103931.18</v>
      </c>
      <c r="D1605" s="2">
        <v>0</v>
      </c>
      <c r="E1605" s="2">
        <v>0</v>
      </c>
      <c r="F1605" s="2">
        <v>0</v>
      </c>
      <c r="G1605" s="3">
        <f t="shared" si="70"/>
        <v>2494.3483200000001</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25985.63</v>
      </c>
      <c r="D1606" s="2">
        <v>0</v>
      </c>
      <c r="E1606" s="2">
        <v>0</v>
      </c>
      <c r="F1606" s="2">
        <v>0</v>
      </c>
      <c r="G1606" s="3">
        <f t="shared" si="70"/>
        <v>649.64075000000003</v>
      </c>
      <c r="H1606" s="3">
        <f t="shared" si="71"/>
        <v>0.36999999999898137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196.09</v>
      </c>
      <c r="D1607" s="2">
        <v>0</v>
      </c>
      <c r="E1607" s="2">
        <v>0</v>
      </c>
      <c r="F1607" s="2">
        <v>0</v>
      </c>
      <c r="G1607" s="3">
        <f t="shared" si="70"/>
        <v>5.0983399999999994</v>
      </c>
      <c r="H1607" s="3">
        <f t="shared" si="71"/>
        <v>9.0000000000003411E-2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24435.19</v>
      </c>
      <c r="D1613" s="2">
        <v>0</v>
      </c>
      <c r="E1613" s="2">
        <v>0</v>
      </c>
      <c r="F1613" s="2">
        <v>0</v>
      </c>
      <c r="G1613" s="3">
        <f t="shared" si="70"/>
        <v>781.92607999999996</v>
      </c>
      <c r="H1613" s="3">
        <f t="shared" si="71"/>
        <v>0.18999999999869033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8644.2200000000012</v>
      </c>
      <c r="D1621" s="2">
        <v>0</v>
      </c>
      <c r="E1621" s="2">
        <v>0</v>
      </c>
      <c r="F1621" s="2">
        <v>0</v>
      </c>
      <c r="G1621" s="3">
        <f t="shared" si="70"/>
        <v>345.76880000000006</v>
      </c>
      <c r="H1621" s="3">
        <f t="shared" si="71"/>
        <v>0.22000000000116415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323.47000000000003</v>
      </c>
      <c r="D1622" s="2">
        <v>0</v>
      </c>
      <c r="E1622" s="2">
        <v>0</v>
      </c>
      <c r="F1622" s="2">
        <v>0</v>
      </c>
      <c r="G1622" s="3">
        <f t="shared" si="70"/>
        <v>13.262270000000001</v>
      </c>
      <c r="H1622" s="3">
        <f t="shared" si="71"/>
        <v>0.47000000000002728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323.47000000000003</v>
      </c>
      <c r="D1623" s="2">
        <v>0</v>
      </c>
      <c r="E1623" s="2">
        <v>0</v>
      </c>
      <c r="F1623" s="2">
        <v>0</v>
      </c>
      <c r="G1623" s="3">
        <f t="shared" si="70"/>
        <v>13.585740000000001</v>
      </c>
      <c r="H1623" s="3">
        <f t="shared" si="71"/>
        <v>0.47000000000002728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323.47000000000003</v>
      </c>
      <c r="D1624" s="2">
        <v>0</v>
      </c>
      <c r="E1624" s="2">
        <v>0</v>
      </c>
      <c r="F1624" s="2">
        <v>0</v>
      </c>
      <c r="G1624" s="3">
        <f t="shared" si="70"/>
        <v>13.90921</v>
      </c>
      <c r="H1624" s="3">
        <f t="shared" si="71"/>
        <v>0.47000000000002728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8320.75</v>
      </c>
      <c r="D1681" s="2">
        <v>0</v>
      </c>
      <c r="E1681" s="2">
        <v>0</v>
      </c>
      <c r="F1681" s="2">
        <v>0</v>
      </c>
      <c r="G1681" s="3">
        <f t="shared" si="70"/>
        <v>832.07500000000005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8320.75</v>
      </c>
      <c r="D1683" s="2">
        <v>0</v>
      </c>
      <c r="E1683" s="2">
        <v>0</v>
      </c>
      <c r="F1683" s="2">
        <v>0</v>
      </c>
      <c r="G1683" s="3">
        <f t="shared" si="70"/>
        <v>848.7165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A8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30533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143267.79999999999</v>
      </c>
      <c r="I17" s="275">
        <f>'PR-RAS'!E6</f>
        <v>155743.42000000001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122007.10999999999</v>
      </c>
      <c r="I18" s="275">
        <f>'PR-RAS'!E152</f>
        <v>139990.14000000001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310159.94000000006</v>
      </c>
      <c r="I19" s="275">
        <f>'PR-RAS'!E649</f>
        <v>302442.68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114090.63</v>
      </c>
      <c r="I22" s="275">
        <f>BILANCA!E7</f>
        <v>118547.82000000002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314989.99000000005</v>
      </c>
      <c r="I23" s="275">
        <f>BILANCA!E69</f>
        <v>307715.16000000003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8284.5300000000007</v>
      </c>
      <c r="I24" s="275">
        <f>BILANCA!E177</f>
        <v>8644.2199999999993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420796.08999999997</v>
      </c>
      <c r="I25" s="275">
        <f>BILANCA!E251</f>
        <v>417618.76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148061.26</v>
      </c>
      <c r="I31" s="275">
        <f>'RAS-funkcijski'!E141</f>
        <v>163460.68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1021.65</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8284.5300000000007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8644.2200000000012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323.47000000000003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8320.75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143267.79999999999</v>
      </c>
      <c r="E6" s="60">
        <f>E7+E43+E49+E82+E106+E125+E134+E140</f>
        <v>155743.42000000001</v>
      </c>
      <c r="F6" s="45">
        <f t="shared" ref="F6:F132" si="0">IF(D6&lt;&gt;0,IF(E6/D6&gt;=100,"&gt;&gt;100",E6/D6*100),"-")</f>
        <v>108.70790226415149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14254.92</v>
      </c>
      <c r="E49" s="60">
        <f>E50+E53+E58+E61+E64+E68+E71+E74+E77</f>
        <v>14500</v>
      </c>
      <c r="F49" s="45">
        <f t="shared" si="0"/>
        <v>101.71926604989716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5900</v>
      </c>
      <c r="E58" s="60">
        <f t="shared" si="9"/>
        <v>12775</v>
      </c>
      <c r="F58" s="45">
        <f t="shared" si="0"/>
        <v>216.52542372881354</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5900</v>
      </c>
      <c r="E60" s="194">
        <v>12775</v>
      </c>
      <c r="F60" s="45">
        <f t="shared" si="0"/>
        <v>216.52542372881354</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8354.92</v>
      </c>
      <c r="E68" s="60">
        <f t="shared" si="11"/>
        <v>1725</v>
      </c>
      <c r="F68" s="45">
        <f t="shared" si="0"/>
        <v>20.646517261685329</v>
      </c>
    </row>
    <row r="69" spans="1:6" ht="12.75" customHeight="1" x14ac:dyDescent="0.2">
      <c r="A69" s="63" t="s">
        <v>141</v>
      </c>
      <c r="B69" s="64" t="s">
        <v>142</v>
      </c>
      <c r="C69" s="247" t="s">
        <v>141</v>
      </c>
      <c r="D69" s="194">
        <v>3854.92</v>
      </c>
      <c r="E69" s="194">
        <v>400</v>
      </c>
      <c r="F69" s="45">
        <f t="shared" si="0"/>
        <v>10.376350222572713</v>
      </c>
    </row>
    <row r="70" spans="1:6" ht="24" x14ac:dyDescent="0.2">
      <c r="A70" s="63" t="s">
        <v>143</v>
      </c>
      <c r="B70" s="64" t="s">
        <v>144</v>
      </c>
      <c r="C70" s="247" t="s">
        <v>143</v>
      </c>
      <c r="D70" s="194">
        <v>4500</v>
      </c>
      <c r="E70" s="194">
        <v>1325</v>
      </c>
      <c r="F70" s="45">
        <f t="shared" si="0"/>
        <v>29.444444444444446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2.35</v>
      </c>
      <c r="E82" s="60">
        <f t="shared" si="15"/>
        <v>3.1</v>
      </c>
      <c r="F82" s="45">
        <f t="shared" si="0"/>
        <v>131.91489361702128</v>
      </c>
    </row>
    <row r="83" spans="1:6" ht="12.75" customHeight="1" x14ac:dyDescent="0.2">
      <c r="A83" s="63">
        <v>641</v>
      </c>
      <c r="B83" s="64" t="s">
        <v>169</v>
      </c>
      <c r="C83" s="247" t="s">
        <v>170</v>
      </c>
      <c r="D83" s="60">
        <f t="shared" ref="D83:E83" si="16">SUM(D84:D90)</f>
        <v>2.35</v>
      </c>
      <c r="E83" s="60">
        <f t="shared" si="16"/>
        <v>3.1</v>
      </c>
      <c r="F83" s="45">
        <f t="shared" si="0"/>
        <v>131.91489361702128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2.35</v>
      </c>
      <c r="E85" s="194">
        <v>3.1</v>
      </c>
      <c r="F85" s="45">
        <f t="shared" si="0"/>
        <v>131.91489361702128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2162.34</v>
      </c>
      <c r="E106" s="60">
        <f>E107+E112+E120+E124</f>
        <v>2075.4899999999998</v>
      </c>
      <c r="F106" s="45">
        <f t="shared" si="0"/>
        <v>95.983517855656359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2162.34</v>
      </c>
      <c r="E112" s="60">
        <f t="shared" si="20"/>
        <v>2075.4899999999998</v>
      </c>
      <c r="F112" s="45">
        <f t="shared" si="0"/>
        <v>95.983517855656359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2162.34</v>
      </c>
      <c r="E117" s="194">
        <v>2075.4899999999998</v>
      </c>
      <c r="F117" s="45">
        <f t="shared" si="0"/>
        <v>95.983517855656359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1061.82</v>
      </c>
      <c r="E125" s="60">
        <f t="shared" si="22"/>
        <v>2819.61</v>
      </c>
      <c r="F125" s="45">
        <f t="shared" si="0"/>
        <v>265.54500762841167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1061.82</v>
      </c>
      <c r="E129" s="60">
        <f t="shared" si="24"/>
        <v>2819.61</v>
      </c>
      <c r="F129" s="45">
        <f t="shared" si="0"/>
        <v>265.54500762841167</v>
      </c>
    </row>
    <row r="130" spans="1:6" ht="12.75" customHeight="1" x14ac:dyDescent="0.2">
      <c r="A130" s="63">
        <v>6631</v>
      </c>
      <c r="B130" s="65" t="s">
        <v>263</v>
      </c>
      <c r="C130" s="247" t="s">
        <v>264</v>
      </c>
      <c r="D130" s="194">
        <v>1061.82</v>
      </c>
      <c r="E130" s="194">
        <v>202.8</v>
      </c>
      <c r="F130" s="45">
        <f t="shared" si="0"/>
        <v>19.09928236424253</v>
      </c>
    </row>
    <row r="131" spans="1:6" ht="12.75" customHeight="1" x14ac:dyDescent="0.2">
      <c r="A131" s="63">
        <v>6632</v>
      </c>
      <c r="B131" s="182" t="s">
        <v>265</v>
      </c>
      <c r="C131" s="247" t="s">
        <v>266</v>
      </c>
      <c r="D131" s="194">
        <v>0</v>
      </c>
      <c r="E131" s="194">
        <v>2616.81</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125512.63</v>
      </c>
      <c r="E134" s="60">
        <f t="shared" si="25"/>
        <v>136344.45000000001</v>
      </c>
      <c r="F134" s="45">
        <f t="shared" ref="F134:F229" si="26">IF(D134&lt;&gt;0,IF(E134/D134&gt;=100,"&gt;&gt;100",E134/D134*100),"-")</f>
        <v>108.63006376330415</v>
      </c>
    </row>
    <row r="135" spans="1:6" ht="24" x14ac:dyDescent="0.2">
      <c r="A135" s="63">
        <v>671</v>
      </c>
      <c r="B135" s="182" t="s">
        <v>273</v>
      </c>
      <c r="C135" s="247" t="s">
        <v>274</v>
      </c>
      <c r="D135" s="60">
        <f t="shared" ref="D135:E135" si="27">SUM(D136:D138)</f>
        <v>125512.63</v>
      </c>
      <c r="E135" s="60">
        <f t="shared" si="27"/>
        <v>136344.45000000001</v>
      </c>
      <c r="F135" s="45">
        <f t="shared" si="26"/>
        <v>108.63006376330415</v>
      </c>
    </row>
    <row r="136" spans="1:6" ht="12.75" customHeight="1" x14ac:dyDescent="0.2">
      <c r="A136" s="63">
        <v>6711</v>
      </c>
      <c r="B136" s="65" t="s">
        <v>275</v>
      </c>
      <c r="C136" s="247" t="s">
        <v>276</v>
      </c>
      <c r="D136" s="194">
        <v>115061.89</v>
      </c>
      <c r="E136" s="194">
        <v>125336.19</v>
      </c>
      <c r="F136" s="45">
        <f t="shared" si="26"/>
        <v>108.92936835993221</v>
      </c>
    </row>
    <row r="137" spans="1:6" ht="24" x14ac:dyDescent="0.2">
      <c r="A137" s="63">
        <v>6712</v>
      </c>
      <c r="B137" s="182" t="s">
        <v>277</v>
      </c>
      <c r="C137" s="247" t="s">
        <v>278</v>
      </c>
      <c r="D137" s="194">
        <v>10450.74</v>
      </c>
      <c r="E137" s="194">
        <v>11008.26</v>
      </c>
      <c r="F137" s="45">
        <f t="shared" si="26"/>
        <v>105.33474184603196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273.74</v>
      </c>
      <c r="E140" s="60">
        <f t="shared" si="28"/>
        <v>0.77</v>
      </c>
      <c r="F140" s="45">
        <f t="shared" si="26"/>
        <v>0.28128881420325857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273.74</v>
      </c>
      <c r="E151" s="194">
        <v>0.77</v>
      </c>
      <c r="F151" s="45">
        <f t="shared" si="26"/>
        <v>0.28128881420325857</v>
      </c>
    </row>
    <row r="152" spans="1:6" ht="12.75" customHeight="1" x14ac:dyDescent="0.2">
      <c r="A152" s="63">
        <v>3</v>
      </c>
      <c r="B152" s="64" t="s">
        <v>307</v>
      </c>
      <c r="C152" s="247" t="s">
        <v>13</v>
      </c>
      <c r="D152" s="60">
        <f>D153+D164+D202+D221+D230+D262+D273</f>
        <v>122007.10999999999</v>
      </c>
      <c r="E152" s="60">
        <f>E153+E164+E202+E221+E230+E262+E273</f>
        <v>139990.14000000001</v>
      </c>
      <c r="F152" s="45">
        <f t="shared" si="26"/>
        <v>114.73932953579511</v>
      </c>
    </row>
    <row r="153" spans="1:6" ht="12.75" customHeight="1" x14ac:dyDescent="0.2">
      <c r="A153" s="63">
        <v>31</v>
      </c>
      <c r="B153" s="64" t="s">
        <v>308</v>
      </c>
      <c r="C153" s="247" t="s">
        <v>309</v>
      </c>
      <c r="D153" s="60">
        <f t="shared" ref="D153:E153" si="30">D154+D159+D160</f>
        <v>93173.829999999987</v>
      </c>
      <c r="E153" s="60">
        <f t="shared" si="30"/>
        <v>112251.94</v>
      </c>
      <c r="F153" s="45">
        <f t="shared" si="26"/>
        <v>120.47582459581196</v>
      </c>
    </row>
    <row r="154" spans="1:6" ht="12.75" customHeight="1" x14ac:dyDescent="0.2">
      <c r="A154" s="63">
        <v>311</v>
      </c>
      <c r="B154" s="64" t="s">
        <v>310</v>
      </c>
      <c r="C154" s="247" t="s">
        <v>311</v>
      </c>
      <c r="D154" s="60">
        <f t="shared" ref="D154:E154" si="31">SUM(D155:D158)</f>
        <v>75170.789999999994</v>
      </c>
      <c r="E154" s="60">
        <f t="shared" si="31"/>
        <v>95077.28</v>
      </c>
      <c r="F154" s="45">
        <f t="shared" si="26"/>
        <v>126.48168257909755</v>
      </c>
    </row>
    <row r="155" spans="1:6" ht="12.75" customHeight="1" x14ac:dyDescent="0.2">
      <c r="A155" s="63">
        <v>3111</v>
      </c>
      <c r="B155" s="64" t="s">
        <v>312</v>
      </c>
      <c r="C155" s="247" t="s">
        <v>313</v>
      </c>
      <c r="D155" s="194">
        <v>75170.789999999994</v>
      </c>
      <c r="E155" s="194">
        <v>91477.28</v>
      </c>
      <c r="F155" s="45">
        <f t="shared" si="26"/>
        <v>121.6925883045795</v>
      </c>
    </row>
    <row r="156" spans="1:6" ht="12.75" customHeight="1" x14ac:dyDescent="0.2">
      <c r="A156" s="63">
        <v>3112</v>
      </c>
      <c r="B156" s="64" t="s">
        <v>314</v>
      </c>
      <c r="C156" s="247" t="s">
        <v>315</v>
      </c>
      <c r="D156" s="194">
        <v>0</v>
      </c>
      <c r="E156" s="194">
        <v>3600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5550</v>
      </c>
      <c r="E159" s="194">
        <v>2100</v>
      </c>
      <c r="F159" s="45">
        <f t="shared" si="26"/>
        <v>37.837837837837839</v>
      </c>
    </row>
    <row r="160" spans="1:6" ht="12.75" customHeight="1" x14ac:dyDescent="0.2">
      <c r="A160" s="63">
        <v>313</v>
      </c>
      <c r="B160" s="65" t="s">
        <v>322</v>
      </c>
      <c r="C160" s="247" t="s">
        <v>323</v>
      </c>
      <c r="D160" s="60">
        <f t="shared" ref="D160:E160" si="32">SUM(D161:D163)</f>
        <v>12453.04</v>
      </c>
      <c r="E160" s="60">
        <f t="shared" si="32"/>
        <v>15074.66</v>
      </c>
      <c r="F160" s="45">
        <f t="shared" si="26"/>
        <v>121.05204833518562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12453.04</v>
      </c>
      <c r="E162" s="194">
        <v>15074.66</v>
      </c>
      <c r="F162" s="45">
        <f t="shared" si="26"/>
        <v>121.05204833518562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28102.879999999997</v>
      </c>
      <c r="E164" s="60">
        <f>E165+E170+E178+E188+E189+E194</f>
        <v>27106.730000000003</v>
      </c>
      <c r="F164" s="45">
        <f t="shared" si="26"/>
        <v>96.455345501955691</v>
      </c>
    </row>
    <row r="165" spans="1:6" ht="12.75" customHeight="1" x14ac:dyDescent="0.2">
      <c r="A165" s="63">
        <v>321</v>
      </c>
      <c r="B165" s="64" t="s">
        <v>332</v>
      </c>
      <c r="C165" s="247" t="s">
        <v>333</v>
      </c>
      <c r="D165" s="60">
        <f t="shared" ref="D165:E165" si="33">SUM(D166:D169)</f>
        <v>4781.58</v>
      </c>
      <c r="E165" s="60">
        <f t="shared" si="33"/>
        <v>2510.71</v>
      </c>
      <c r="F165" s="45">
        <f t="shared" si="26"/>
        <v>52.507957620702783</v>
      </c>
    </row>
    <row r="166" spans="1:6" ht="12.75" customHeight="1" x14ac:dyDescent="0.2">
      <c r="A166" s="63">
        <v>3211</v>
      </c>
      <c r="B166" s="64" t="s">
        <v>334</v>
      </c>
      <c r="C166" s="247" t="s">
        <v>335</v>
      </c>
      <c r="D166" s="194">
        <v>1541.4</v>
      </c>
      <c r="E166" s="194">
        <v>701.68</v>
      </c>
      <c r="F166" s="45">
        <f t="shared" si="26"/>
        <v>45.522252497729333</v>
      </c>
    </row>
    <row r="167" spans="1:6" ht="12.75" customHeight="1" x14ac:dyDescent="0.2">
      <c r="A167" s="63">
        <v>3212</v>
      </c>
      <c r="B167" s="64" t="s">
        <v>336</v>
      </c>
      <c r="C167" s="247" t="s">
        <v>337</v>
      </c>
      <c r="D167" s="194">
        <v>1462.64</v>
      </c>
      <c r="E167" s="194">
        <v>1501.11</v>
      </c>
      <c r="F167" s="45">
        <f t="shared" si="26"/>
        <v>102.63017557293659</v>
      </c>
    </row>
    <row r="168" spans="1:6" ht="12.75" customHeight="1" x14ac:dyDescent="0.2">
      <c r="A168" s="63">
        <v>3213</v>
      </c>
      <c r="B168" s="64" t="s">
        <v>338</v>
      </c>
      <c r="C168" s="247" t="s">
        <v>339</v>
      </c>
      <c r="D168" s="194">
        <v>391.54</v>
      </c>
      <c r="E168" s="194">
        <v>307.92</v>
      </c>
      <c r="F168" s="45">
        <f t="shared" si="26"/>
        <v>78.643305920212498</v>
      </c>
    </row>
    <row r="169" spans="1:6" ht="12.75" customHeight="1" x14ac:dyDescent="0.2">
      <c r="A169" s="63">
        <v>3214</v>
      </c>
      <c r="B169" s="64" t="s">
        <v>340</v>
      </c>
      <c r="C169" s="247" t="s">
        <v>341</v>
      </c>
      <c r="D169" s="194">
        <v>1386</v>
      </c>
      <c r="E169" s="194">
        <v>0</v>
      </c>
      <c r="F169" s="45">
        <f t="shared" si="26"/>
        <v>0</v>
      </c>
    </row>
    <row r="170" spans="1:6" ht="12.75" customHeight="1" x14ac:dyDescent="0.2">
      <c r="A170" s="63">
        <v>322</v>
      </c>
      <c r="B170" s="64" t="s">
        <v>342</v>
      </c>
      <c r="C170" s="247" t="s">
        <v>343</v>
      </c>
      <c r="D170" s="60">
        <f t="shared" ref="D170:E170" si="34">SUM(D171:D177)</f>
        <v>3083.09</v>
      </c>
      <c r="E170" s="60">
        <f t="shared" si="34"/>
        <v>3133.3300000000004</v>
      </c>
      <c r="F170" s="45">
        <f t="shared" si="26"/>
        <v>101.62953400646755</v>
      </c>
    </row>
    <row r="171" spans="1:6" ht="12.75" customHeight="1" x14ac:dyDescent="0.2">
      <c r="A171" s="63">
        <v>3221</v>
      </c>
      <c r="B171" s="64" t="s">
        <v>344</v>
      </c>
      <c r="C171" s="247" t="s">
        <v>345</v>
      </c>
      <c r="D171" s="194">
        <v>1888.69</v>
      </c>
      <c r="E171" s="194">
        <v>1958.44</v>
      </c>
      <c r="F171" s="45">
        <f t="shared" si="26"/>
        <v>103.69303591378151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0</v>
      </c>
      <c r="E173" s="194">
        <v>0</v>
      </c>
      <c r="F173" s="45" t="str">
        <f t="shared" si="26"/>
        <v>-</v>
      </c>
    </row>
    <row r="174" spans="1:6" ht="12.75" customHeight="1" x14ac:dyDescent="0.2">
      <c r="A174" s="63">
        <v>3224</v>
      </c>
      <c r="B174" s="65" t="s">
        <v>350</v>
      </c>
      <c r="C174" s="247" t="s">
        <v>351</v>
      </c>
      <c r="D174" s="194">
        <v>243.13</v>
      </c>
      <c r="E174" s="194">
        <v>724.49</v>
      </c>
      <c r="F174" s="45">
        <f t="shared" si="26"/>
        <v>297.98461728293506</v>
      </c>
    </row>
    <row r="175" spans="1:6" ht="12.75" customHeight="1" x14ac:dyDescent="0.2">
      <c r="A175" s="63">
        <v>3225</v>
      </c>
      <c r="B175" s="65" t="s">
        <v>352</v>
      </c>
      <c r="C175" s="247" t="s">
        <v>353</v>
      </c>
      <c r="D175" s="194">
        <v>951.27</v>
      </c>
      <c r="E175" s="194">
        <v>450.4</v>
      </c>
      <c r="F175" s="45">
        <f t="shared" si="26"/>
        <v>47.347230544430076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19014.68</v>
      </c>
      <c r="E178" s="60">
        <f t="shared" si="35"/>
        <v>20900.95</v>
      </c>
      <c r="F178" s="45">
        <f t="shared" si="26"/>
        <v>109.92007228099551</v>
      </c>
    </row>
    <row r="179" spans="1:6" ht="12.75" customHeight="1" x14ac:dyDescent="0.2">
      <c r="A179" s="63">
        <v>3231</v>
      </c>
      <c r="B179" s="65" t="s">
        <v>360</v>
      </c>
      <c r="C179" s="247" t="s">
        <v>361</v>
      </c>
      <c r="D179" s="194">
        <v>1231.23</v>
      </c>
      <c r="E179" s="194">
        <v>1260.19</v>
      </c>
      <c r="F179" s="45">
        <f t="shared" si="26"/>
        <v>102.35211942529017</v>
      </c>
    </row>
    <row r="180" spans="1:6" ht="12.75" customHeight="1" x14ac:dyDescent="0.2">
      <c r="A180" s="63">
        <v>3232</v>
      </c>
      <c r="B180" s="65" t="s">
        <v>362</v>
      </c>
      <c r="C180" s="247" t="s">
        <v>363</v>
      </c>
      <c r="D180" s="194">
        <v>1878.33</v>
      </c>
      <c r="E180" s="194">
        <v>1726.54</v>
      </c>
      <c r="F180" s="45">
        <f t="shared" si="26"/>
        <v>91.918885392875595</v>
      </c>
    </row>
    <row r="181" spans="1:6" ht="12.75" customHeight="1" x14ac:dyDescent="0.2">
      <c r="A181" s="63">
        <v>3233</v>
      </c>
      <c r="B181" s="65" t="s">
        <v>364</v>
      </c>
      <c r="C181" s="247" t="s">
        <v>365</v>
      </c>
      <c r="D181" s="194">
        <v>298.75</v>
      </c>
      <c r="E181" s="194">
        <v>0</v>
      </c>
      <c r="F181" s="45">
        <f t="shared" si="26"/>
        <v>0</v>
      </c>
    </row>
    <row r="182" spans="1:6" ht="12.75" customHeight="1" x14ac:dyDescent="0.2">
      <c r="A182" s="63">
        <v>3234</v>
      </c>
      <c r="B182" s="65" t="s">
        <v>366</v>
      </c>
      <c r="C182" s="247" t="s">
        <v>367</v>
      </c>
      <c r="D182" s="194">
        <v>194.16</v>
      </c>
      <c r="E182" s="194">
        <v>202.89</v>
      </c>
      <c r="F182" s="45">
        <f t="shared" si="26"/>
        <v>104.49629171817058</v>
      </c>
    </row>
    <row r="183" spans="1:6" ht="12.75" customHeight="1" x14ac:dyDescent="0.2">
      <c r="A183" s="63">
        <v>3235</v>
      </c>
      <c r="B183" s="64" t="s">
        <v>368</v>
      </c>
      <c r="C183" s="247" t="s">
        <v>369</v>
      </c>
      <c r="D183" s="194">
        <v>59.68</v>
      </c>
      <c r="E183" s="194">
        <v>20</v>
      </c>
      <c r="F183" s="45">
        <f t="shared" si="26"/>
        <v>33.512064343163537</v>
      </c>
    </row>
    <row r="184" spans="1:6" ht="12.75" customHeight="1" x14ac:dyDescent="0.2">
      <c r="A184" s="63">
        <v>3236</v>
      </c>
      <c r="B184" s="64" t="s">
        <v>370</v>
      </c>
      <c r="C184" s="247" t="s">
        <v>371</v>
      </c>
      <c r="D184" s="194">
        <v>840.75</v>
      </c>
      <c r="E184" s="194">
        <v>1689.88</v>
      </c>
      <c r="F184" s="45">
        <f t="shared" si="26"/>
        <v>200.9967291109129</v>
      </c>
    </row>
    <row r="185" spans="1:6" ht="12.75" customHeight="1" x14ac:dyDescent="0.2">
      <c r="A185" s="63">
        <v>3237</v>
      </c>
      <c r="B185" s="64" t="s">
        <v>372</v>
      </c>
      <c r="C185" s="247" t="s">
        <v>373</v>
      </c>
      <c r="D185" s="194">
        <v>10493.71</v>
      </c>
      <c r="E185" s="194">
        <v>13042.14</v>
      </c>
      <c r="F185" s="45">
        <f t="shared" si="26"/>
        <v>124.28530996187239</v>
      </c>
    </row>
    <row r="186" spans="1:6" ht="12.75" customHeight="1" x14ac:dyDescent="0.2">
      <c r="A186" s="63">
        <v>3238</v>
      </c>
      <c r="B186" s="64" t="s">
        <v>374</v>
      </c>
      <c r="C186" s="247" t="s">
        <v>375</v>
      </c>
      <c r="D186" s="194">
        <v>1145.18</v>
      </c>
      <c r="E186" s="194">
        <v>827.68</v>
      </c>
      <c r="F186" s="45">
        <f t="shared" si="26"/>
        <v>72.275100857507113</v>
      </c>
    </row>
    <row r="187" spans="1:6" ht="12.75" customHeight="1" x14ac:dyDescent="0.2">
      <c r="A187" s="63">
        <v>3239</v>
      </c>
      <c r="B187" s="64" t="s">
        <v>376</v>
      </c>
      <c r="C187" s="247" t="s">
        <v>377</v>
      </c>
      <c r="D187" s="194">
        <v>2872.89</v>
      </c>
      <c r="E187" s="194">
        <v>2131.63</v>
      </c>
      <c r="F187" s="45">
        <f t="shared" si="26"/>
        <v>74.198107132539022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1223.53</v>
      </c>
      <c r="E194" s="60">
        <f t="shared" si="36"/>
        <v>561.74</v>
      </c>
      <c r="F194" s="45">
        <f t="shared" si="26"/>
        <v>45.911420234894116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804.88</v>
      </c>
      <c r="E196" s="194">
        <v>0</v>
      </c>
      <c r="F196" s="45">
        <f t="shared" si="26"/>
        <v>0</v>
      </c>
    </row>
    <row r="197" spans="1:6" ht="12.75" customHeight="1" x14ac:dyDescent="0.2">
      <c r="A197" s="63">
        <v>3293</v>
      </c>
      <c r="B197" s="64" t="s">
        <v>396</v>
      </c>
      <c r="C197" s="247" t="s">
        <v>397</v>
      </c>
      <c r="D197" s="194">
        <v>280.7</v>
      </c>
      <c r="E197" s="194">
        <v>511.74</v>
      </c>
      <c r="F197" s="45">
        <f t="shared" si="26"/>
        <v>182.30851442821518</v>
      </c>
    </row>
    <row r="198" spans="1:6" ht="12.75" customHeight="1" x14ac:dyDescent="0.2">
      <c r="A198" s="63">
        <v>3294</v>
      </c>
      <c r="B198" s="64" t="s">
        <v>398</v>
      </c>
      <c r="C198" s="247" t="s">
        <v>399</v>
      </c>
      <c r="D198" s="194">
        <v>24.55</v>
      </c>
      <c r="E198" s="194">
        <v>50</v>
      </c>
      <c r="F198" s="45">
        <f t="shared" si="26"/>
        <v>203.66598778004072</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113.4</v>
      </c>
      <c r="E201" s="194">
        <v>0</v>
      </c>
      <c r="F201" s="45">
        <f t="shared" si="26"/>
        <v>0</v>
      </c>
    </row>
    <row r="202" spans="1:6" ht="12.75" customHeight="1" x14ac:dyDescent="0.2">
      <c r="A202" s="63">
        <v>34</v>
      </c>
      <c r="B202" s="183" t="s">
        <v>406</v>
      </c>
      <c r="C202" s="247" t="s">
        <v>407</v>
      </c>
      <c r="D202" s="60">
        <f t="shared" ref="D202:E202" si="37">D203+D208+D216</f>
        <v>730.40000000000009</v>
      </c>
      <c r="E202" s="60">
        <f t="shared" si="37"/>
        <v>631.47</v>
      </c>
      <c r="F202" s="45">
        <f t="shared" si="26"/>
        <v>86.45536692223439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730.40000000000009</v>
      </c>
      <c r="E216" s="60">
        <f t="shared" si="40"/>
        <v>631.47</v>
      </c>
      <c r="F216" s="45">
        <f t="shared" si="26"/>
        <v>86.45536692223439</v>
      </c>
    </row>
    <row r="217" spans="1:6" ht="12.75" customHeight="1" x14ac:dyDescent="0.2">
      <c r="A217" s="63">
        <v>3431</v>
      </c>
      <c r="B217" s="182" t="s">
        <v>436</v>
      </c>
      <c r="C217" s="247" t="s">
        <v>437</v>
      </c>
      <c r="D217" s="194">
        <v>375.86</v>
      </c>
      <c r="E217" s="194">
        <v>378.14</v>
      </c>
      <c r="F217" s="45">
        <f t="shared" si="26"/>
        <v>100.60660884371839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354.54</v>
      </c>
      <c r="E220" s="194">
        <v>253.33</v>
      </c>
      <c r="F220" s="45">
        <f t="shared" si="26"/>
        <v>71.453150561290684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122007.10999999999</v>
      </c>
      <c r="E299" s="60">
        <f>E152-E297+E298</f>
        <v>139990.14000000001</v>
      </c>
      <c r="F299" s="45">
        <f t="shared" si="68"/>
        <v>114.73932953579511</v>
      </c>
    </row>
    <row r="300" spans="1:6" ht="12.75" customHeight="1" x14ac:dyDescent="0.2">
      <c r="A300" s="63" t="s">
        <v>582</v>
      </c>
      <c r="B300" s="64" t="s">
        <v>593</v>
      </c>
      <c r="C300" s="247" t="s">
        <v>594</v>
      </c>
      <c r="D300" s="60">
        <f>IF(D6&gt;=D299,D6-D299,0)</f>
        <v>21260.690000000002</v>
      </c>
      <c r="E300" s="60">
        <f>IF(E6&gt;=E299,E6-E299,0)</f>
        <v>15753.279999999999</v>
      </c>
      <c r="F300" s="45">
        <f t="shared" si="68"/>
        <v>74.095807803039307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137025.28</v>
      </c>
      <c r="E302" s="194">
        <v>158285.97</v>
      </c>
      <c r="F302" s="45">
        <f t="shared" si="68"/>
        <v>115.5158887469524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26054.15</v>
      </c>
      <c r="E360" s="60">
        <f t="shared" si="86"/>
        <v>23470.54</v>
      </c>
      <c r="F360" s="45">
        <f t="shared" si="72"/>
        <v>90.083691081843014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26054.15</v>
      </c>
      <c r="E373" s="60">
        <f t="shared" si="90"/>
        <v>23470.54</v>
      </c>
      <c r="F373" s="45">
        <f t="shared" si="72"/>
        <v>90.083691081843014</v>
      </c>
    </row>
    <row r="374" spans="1:6" ht="12.75" customHeight="1" x14ac:dyDescent="0.2">
      <c r="A374" s="63">
        <v>421</v>
      </c>
      <c r="B374" s="64" t="s">
        <v>732</v>
      </c>
      <c r="C374" s="247" t="s">
        <v>733</v>
      </c>
      <c r="D374" s="60">
        <f t="shared" ref="D374:E374" si="91">SUM(D375:D378)</f>
        <v>4200</v>
      </c>
      <c r="E374" s="60">
        <f t="shared" si="91"/>
        <v>1010</v>
      </c>
      <c r="F374" s="45">
        <f t="shared" si="72"/>
        <v>24.047619047619047</v>
      </c>
    </row>
    <row r="375" spans="1:6" ht="12.75" customHeight="1" x14ac:dyDescent="0.2">
      <c r="A375" s="63">
        <v>4211</v>
      </c>
      <c r="B375" s="64" t="s">
        <v>638</v>
      </c>
      <c r="C375" s="247" t="s">
        <v>734</v>
      </c>
      <c r="D375" s="194">
        <v>0</v>
      </c>
      <c r="E375" s="194">
        <v>1010</v>
      </c>
      <c r="F375" s="45" t="str">
        <f t="shared" si="72"/>
        <v>-</v>
      </c>
    </row>
    <row r="376" spans="1:6" ht="12.75" customHeight="1" x14ac:dyDescent="0.2">
      <c r="A376" s="63">
        <v>4212</v>
      </c>
      <c r="B376" s="64" t="s">
        <v>640</v>
      </c>
      <c r="C376" s="247" t="s">
        <v>735</v>
      </c>
      <c r="D376" s="194">
        <v>4200</v>
      </c>
      <c r="E376" s="194">
        <v>0</v>
      </c>
      <c r="F376" s="45">
        <f t="shared" si="72"/>
        <v>0</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249.99</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249.99</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21854.15</v>
      </c>
      <c r="E393" s="60">
        <f t="shared" si="94"/>
        <v>22210.55</v>
      </c>
      <c r="F393" s="45">
        <f t="shared" si="72"/>
        <v>101.63081153922708</v>
      </c>
    </row>
    <row r="394" spans="1:6" ht="12.75" customHeight="1" x14ac:dyDescent="0.2">
      <c r="A394" s="63">
        <v>4241</v>
      </c>
      <c r="B394" s="64" t="s">
        <v>757</v>
      </c>
      <c r="C394" s="247" t="s">
        <v>758</v>
      </c>
      <c r="D394" s="194">
        <v>21854.15</v>
      </c>
      <c r="E394" s="194">
        <v>22210.55</v>
      </c>
      <c r="F394" s="45">
        <f t="shared" si="72"/>
        <v>101.63081153922708</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26054.15</v>
      </c>
      <c r="E418" s="60">
        <f t="shared" si="102"/>
        <v>23470.54</v>
      </c>
      <c r="F418" s="45">
        <f t="shared" si="72"/>
        <v>90.083691081843014</v>
      </c>
    </row>
    <row r="419" spans="1:6" ht="12.75" customHeight="1" x14ac:dyDescent="0.2">
      <c r="A419" s="63">
        <v>92212</v>
      </c>
      <c r="B419" s="64" t="s">
        <v>797</v>
      </c>
      <c r="C419" s="247" t="s">
        <v>798</v>
      </c>
      <c r="D419" s="194">
        <v>177928.12</v>
      </c>
      <c r="E419" s="194">
        <v>151873.97</v>
      </c>
      <c r="F419" s="45">
        <f t="shared" si="72"/>
        <v>85.356923908373801</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143267.79999999999</v>
      </c>
      <c r="E422" s="60">
        <f>E6+E308</f>
        <v>155743.42000000001</v>
      </c>
      <c r="F422" s="45">
        <f t="shared" si="72"/>
        <v>108.70790226415149</v>
      </c>
    </row>
    <row r="423" spans="1:6" ht="12.75" customHeight="1" x14ac:dyDescent="0.2">
      <c r="A423" s="63" t="s">
        <v>582</v>
      </c>
      <c r="B423" s="64" t="s">
        <v>805</v>
      </c>
      <c r="C423" s="247" t="s">
        <v>806</v>
      </c>
      <c r="D423" s="60">
        <f t="shared" ref="D423:E423" si="103">D299+D360</f>
        <v>148061.25999999998</v>
      </c>
      <c r="E423" s="60">
        <f t="shared" si="103"/>
        <v>163460.68000000002</v>
      </c>
      <c r="F423" s="45">
        <f t="shared" si="72"/>
        <v>110.40070846351033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4793.4599999999919</v>
      </c>
      <c r="E425" s="60">
        <f t="shared" si="105"/>
        <v>7717.2600000000093</v>
      </c>
      <c r="F425" s="45">
        <f t="shared" si="72"/>
        <v>160.99560651387563</v>
      </c>
    </row>
    <row r="426" spans="1:6" ht="12.75" customHeight="1" x14ac:dyDescent="0.2">
      <c r="A426" s="251" t="s">
        <v>811</v>
      </c>
      <c r="B426" s="183" t="s">
        <v>812</v>
      </c>
      <c r="C426" s="252" t="s">
        <v>813</v>
      </c>
      <c r="D426" s="60">
        <f t="shared" ref="D426:E426" si="106">IF(D302-D303+D419-D420&gt;=0,D302-D303+D419-D420,0)</f>
        <v>314953.40000000002</v>
      </c>
      <c r="E426" s="60">
        <f t="shared" si="106"/>
        <v>310159.94</v>
      </c>
      <c r="F426" s="45">
        <f t="shared" si="72"/>
        <v>98.478041513442932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143267.79999999999</v>
      </c>
      <c r="E643" s="60">
        <f>E422+E430</f>
        <v>155743.42000000001</v>
      </c>
      <c r="F643" s="45">
        <f t="shared" si="109"/>
        <v>108.70790226415149</v>
      </c>
    </row>
    <row r="644" spans="1:6" ht="12.75" customHeight="1" x14ac:dyDescent="0.2">
      <c r="A644" s="63" t="s">
        <v>582</v>
      </c>
      <c r="B644" s="64" t="s">
        <v>1238</v>
      </c>
      <c r="C644" s="247" t="s">
        <v>1239</v>
      </c>
      <c r="D644" s="60">
        <f>D423+D535</f>
        <v>148061.25999999998</v>
      </c>
      <c r="E644" s="60">
        <f>E423+E535</f>
        <v>163460.68000000002</v>
      </c>
      <c r="F644" s="45">
        <f t="shared" si="109"/>
        <v>110.40070846351033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4793.4599999999919</v>
      </c>
      <c r="E646" s="60">
        <f t="shared" si="164"/>
        <v>7717.2600000000093</v>
      </c>
      <c r="F646" s="45">
        <f t="shared" si="109"/>
        <v>160.99560651387563</v>
      </c>
    </row>
    <row r="647" spans="1:6" ht="24" x14ac:dyDescent="0.2">
      <c r="A647" s="251" t="s">
        <v>1244</v>
      </c>
      <c r="B647" s="64" t="s">
        <v>1245</v>
      </c>
      <c r="C647" s="252" t="s">
        <v>1244</v>
      </c>
      <c r="D647" s="60">
        <f>IF(D426-D427+D641-D642&gt;=0,D426-D427+D641-D642,0)</f>
        <v>314953.40000000002</v>
      </c>
      <c r="E647" s="60">
        <f>IF(E426-E427+E641-E642&gt;=0,E426-E427+E641-E642,0)</f>
        <v>310159.94</v>
      </c>
      <c r="F647" s="45">
        <f t="shared" si="109"/>
        <v>98.478041513442932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310159.94000000006</v>
      </c>
      <c r="E649" s="60">
        <f t="shared" si="165"/>
        <v>302442.68</v>
      </c>
      <c r="F649" s="45">
        <f t="shared" si="109"/>
        <v>97.511845017767257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8284.5300000000007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312064.59999999998</v>
      </c>
      <c r="E653" s="194">
        <v>306705.13</v>
      </c>
      <c r="F653" s="45">
        <f t="shared" ref="F653:F740" si="167">IF(D653&lt;&gt;0,IF(E653/D653&gt;=100,"&gt;&gt;100",E653/D653*100),"-")</f>
        <v>98.282576748532207</v>
      </c>
    </row>
    <row r="654" spans="1:6" ht="12.75" customHeight="1" x14ac:dyDescent="0.2">
      <c r="A654" s="63" t="s">
        <v>1257</v>
      </c>
      <c r="B654" s="64" t="s">
        <v>1258</v>
      </c>
      <c r="C654" s="247" t="s">
        <v>1257</v>
      </c>
      <c r="D654" s="194">
        <v>144996.07999999999</v>
      </c>
      <c r="E654" s="194">
        <v>157679.9</v>
      </c>
      <c r="F654" s="45">
        <f t="shared" si="167"/>
        <v>108.74769855847137</v>
      </c>
    </row>
    <row r="655" spans="1:6" ht="12.75" customHeight="1" x14ac:dyDescent="0.2">
      <c r="A655" s="63" t="s">
        <v>1259</v>
      </c>
      <c r="B655" s="64" t="s">
        <v>1260</v>
      </c>
      <c r="C655" s="247" t="s">
        <v>1259</v>
      </c>
      <c r="D655" s="194">
        <v>150355.54999999999</v>
      </c>
      <c r="E655" s="194">
        <v>156670.18</v>
      </c>
      <c r="F655" s="45">
        <f t="shared" si="167"/>
        <v>104.19979841116607</v>
      </c>
    </row>
    <row r="656" spans="1:6" ht="24" x14ac:dyDescent="0.2">
      <c r="A656" s="63">
        <v>11</v>
      </c>
      <c r="B656" s="64" t="s">
        <v>1261</v>
      </c>
      <c r="C656" s="247" t="s">
        <v>1262</v>
      </c>
      <c r="D656" s="60">
        <f t="shared" ref="D656:E656" si="168">+D653+D654-D655</f>
        <v>306705.12999999995</v>
      </c>
      <c r="E656" s="60">
        <f t="shared" si="168"/>
        <v>307714.85000000003</v>
      </c>
      <c r="F656" s="45">
        <f t="shared" si="167"/>
        <v>100.32921523027673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5900</v>
      </c>
      <c r="E673" s="194">
        <v>12775</v>
      </c>
      <c r="F673" s="45">
        <f t="shared" si="167"/>
        <v>216.52542372881354</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3854.92</v>
      </c>
      <c r="E683" s="192">
        <v>400</v>
      </c>
      <c r="F683" s="71">
        <f t="shared" si="167"/>
        <v>10.376350222572713</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4500</v>
      </c>
      <c r="E685" s="194">
        <v>325</v>
      </c>
      <c r="F685" s="45">
        <f t="shared" si="167"/>
        <v>7.2222222222222214</v>
      </c>
    </row>
    <row r="686" spans="1:6" ht="24" x14ac:dyDescent="0.2">
      <c r="A686" s="63">
        <v>63623</v>
      </c>
      <c r="B686" s="244" t="s">
        <v>1322</v>
      </c>
      <c r="C686" s="247" t="s">
        <v>1323</v>
      </c>
      <c r="D686" s="194">
        <v>0</v>
      </c>
      <c r="E686" s="194">
        <v>1000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2162.34</v>
      </c>
      <c r="E724" s="192">
        <v>2075.4899999999998</v>
      </c>
      <c r="F724" s="71">
        <f t="shared" si="167"/>
        <v>95.983517855656359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1462.64</v>
      </c>
      <c r="E734" s="192">
        <v>1501.11</v>
      </c>
      <c r="F734" s="71">
        <f t="shared" si="167"/>
        <v>102.63017557293659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1689.88</v>
      </c>
      <c r="F736" s="45" t="str">
        <f t="shared" si="167"/>
        <v>-</v>
      </c>
    </row>
    <row r="737" spans="1:6" ht="12.75" customHeight="1" x14ac:dyDescent="0.2">
      <c r="A737" s="63" t="s">
        <v>1404</v>
      </c>
      <c r="B737" s="64" t="s">
        <v>1405</v>
      </c>
      <c r="C737" s="247" t="s">
        <v>1404</v>
      </c>
      <c r="D737" s="194">
        <v>0</v>
      </c>
      <c r="E737" s="194">
        <v>3984</v>
      </c>
      <c r="F737" s="45" t="str">
        <f t="shared" si="167"/>
        <v>-</v>
      </c>
    </row>
    <row r="738" spans="1:6" ht="12.75" customHeight="1" x14ac:dyDescent="0.2">
      <c r="A738" s="63" t="s">
        <v>1406</v>
      </c>
      <c r="B738" s="64" t="s">
        <v>1407</v>
      </c>
      <c r="C738" s="247" t="s">
        <v>1406</v>
      </c>
      <c r="D738" s="194">
        <v>5069.72</v>
      </c>
      <c r="E738" s="194">
        <v>4905.3</v>
      </c>
      <c r="F738" s="45">
        <f t="shared" si="167"/>
        <v>96.7568228620121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804.88</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33" zoomScaleNormal="100" workbookViewId="0">
      <selection activeCell="B151" sqref="B1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429080.62000000005</v>
      </c>
      <c r="E6" s="180">
        <f t="shared" si="0"/>
        <v>426262.98000000004</v>
      </c>
      <c r="F6" s="181">
        <f t="shared" ref="F6:F298" si="1">IF(D6&gt;0,IF(E6/D6&gt;=100,"&gt;&gt;100",E6/D6*100),"-")</f>
        <v>99.343330864022704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114090.63</v>
      </c>
      <c r="E7" s="79">
        <f t="shared" si="2"/>
        <v>118547.82000000002</v>
      </c>
      <c r="F7" s="71">
        <f t="shared" si="1"/>
        <v>103.90670995505941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51996.800000000003</v>
      </c>
      <c r="E8" s="79">
        <f>E9+E10-E11</f>
        <v>51996.800000000003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51996.800000000003</v>
      </c>
      <c r="E10" s="192">
        <v>51996.800000000003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61916.450000000004</v>
      </c>
      <c r="E12" s="79">
        <f t="shared" si="3"/>
        <v>66551.020000000019</v>
      </c>
      <c r="F12" s="71">
        <f t="shared" si="1"/>
        <v>107.48519981361983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4143.4500000000044</v>
      </c>
      <c r="E19" s="79">
        <f t="shared" si="5"/>
        <v>3927.4500000000044</v>
      </c>
      <c r="F19" s="71">
        <f t="shared" si="1"/>
        <v>94.786952901567545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37517.47</v>
      </c>
      <c r="E20" s="192">
        <v>38527.47</v>
      </c>
      <c r="F20" s="71">
        <f t="shared" si="1"/>
        <v>102.69207918337777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577.48</v>
      </c>
      <c r="E21" s="192">
        <v>577.48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1344.45</v>
      </c>
      <c r="E22" s="192">
        <v>1594.44</v>
      </c>
      <c r="F22" s="71">
        <f t="shared" si="1"/>
        <v>118.59422068503849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2018.79</v>
      </c>
      <c r="E24" s="192">
        <v>2018.79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37314.74</v>
      </c>
      <c r="E28" s="192">
        <v>38790.730000000003</v>
      </c>
      <c r="F28" s="71">
        <f t="shared" si="1"/>
        <v>103.95551463041149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57773</v>
      </c>
      <c r="E35" s="79">
        <f t="shared" si="7"/>
        <v>62623.570000000007</v>
      </c>
      <c r="F35" s="71">
        <f t="shared" si="1"/>
        <v>108.39591158499647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426047.51</v>
      </c>
      <c r="E36" s="192">
        <v>448252.06</v>
      </c>
      <c r="F36" s="71">
        <f t="shared" si="1"/>
        <v>105.21175443555579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368274.51</v>
      </c>
      <c r="E40" s="192">
        <v>385628.49</v>
      </c>
      <c r="F40" s="71">
        <f t="shared" si="1"/>
        <v>104.71224033398347</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1718.82</v>
      </c>
      <c r="E47" s="192">
        <v>1718.82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4710.18</v>
      </c>
      <c r="E48" s="192">
        <v>4710.18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6429</v>
      </c>
      <c r="E50" s="192">
        <v>6429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177.38000000000102</v>
      </c>
      <c r="E52" s="79">
        <f t="shared" si="10"/>
        <v>0</v>
      </c>
      <c r="F52" s="71">
        <f t="shared" si="1"/>
        <v>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10653.04</v>
      </c>
      <c r="E54" s="192">
        <v>11258.69</v>
      </c>
      <c r="F54" s="71">
        <f t="shared" si="1"/>
        <v>105.68523163341168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10475.66</v>
      </c>
      <c r="E55" s="192">
        <v>11258.69</v>
      </c>
      <c r="F55" s="71">
        <f t="shared" si="1"/>
        <v>107.47475576717839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314989.99000000005</v>
      </c>
      <c r="E69" s="79">
        <f>E70+E82+E88+E119+E135+E147+E165+E171</f>
        <v>307715.16000000003</v>
      </c>
      <c r="F69" s="71">
        <f t="shared" si="1"/>
        <v>97.690456766578521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306705.13</v>
      </c>
      <c r="E70" s="79">
        <f t="shared" si="12"/>
        <v>307714.85000000003</v>
      </c>
      <c r="F70" s="71">
        <f t="shared" si="1"/>
        <v>100.32921523027673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306672.67</v>
      </c>
      <c r="E71" s="79">
        <f t="shared" si="13"/>
        <v>307694.32</v>
      </c>
      <c r="F71" s="71">
        <f t="shared" si="1"/>
        <v>100.33314021754857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306672.67</v>
      </c>
      <c r="E73" s="192">
        <v>307694.32</v>
      </c>
      <c r="F73" s="71">
        <f t="shared" si="1"/>
        <v>100.33314021754857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32.46</v>
      </c>
      <c r="E80" s="192">
        <v>20.53</v>
      </c>
      <c r="F80" s="71">
        <f t="shared" si="1"/>
        <v>63.247073321010475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0.33</v>
      </c>
      <c r="E82" s="79">
        <f>SUM(E83:E85)-E86+E87</f>
        <v>0.31</v>
      </c>
      <c r="F82" s="71">
        <f t="shared" si="1"/>
        <v>93.939393939393938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0.33</v>
      </c>
      <c r="E85" s="192">
        <v>0.31</v>
      </c>
      <c r="F85" s="71">
        <f t="shared" si="1"/>
        <v>93.939393939393938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8284.5300000000007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8284.5300000000007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429080.62</v>
      </c>
      <c r="E176" s="79">
        <f>E177+E251</f>
        <v>426262.98</v>
      </c>
      <c r="F176" s="71">
        <f t="shared" si="1"/>
        <v>99.343330864022704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8284.5300000000007</v>
      </c>
      <c r="E177" s="79">
        <f>E178+E197+E203+E219+E247+E248</f>
        <v>8644.2199999999993</v>
      </c>
      <c r="F177" s="71">
        <f t="shared" si="1"/>
        <v>104.34170677153681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8284.5300000000007</v>
      </c>
      <c r="E178" s="79">
        <f>SUM(E179:E181)+E185+E186+SUM(E194:E196)</f>
        <v>8644.2199999999993</v>
      </c>
      <c r="F178" s="71">
        <f t="shared" si="1"/>
        <v>104.34170677153681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8169.06</v>
      </c>
      <c r="E179" s="192">
        <v>8320.75</v>
      </c>
      <c r="F179" s="71">
        <f t="shared" si="1"/>
        <v>101.85688439061531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115.47</v>
      </c>
      <c r="E180" s="192">
        <v>323.47000000000003</v>
      </c>
      <c r="F180" s="71">
        <f t="shared" si="1"/>
        <v>280.13336797436568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420796.08999999997</v>
      </c>
      <c r="E251" s="79">
        <f>+E252+E255-E264+E274+E291</f>
        <v>417618.76</v>
      </c>
      <c r="F251" s="71">
        <f t="shared" si="1"/>
        <v>99.244924067616708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110636.15</v>
      </c>
      <c r="E252" s="79">
        <f>E253-E254</f>
        <v>115176.08</v>
      </c>
      <c r="F252" s="71">
        <f t="shared" si="1"/>
        <v>104.1034779319418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110636.15</v>
      </c>
      <c r="E253" s="192">
        <v>115176.08</v>
      </c>
      <c r="F253" s="71">
        <f t="shared" si="1"/>
        <v>104.1034779319418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310159.94</v>
      </c>
      <c r="E255" s="79">
        <f>E256-E260</f>
        <v>302442.68</v>
      </c>
      <c r="F255" s="71">
        <f t="shared" si="1"/>
        <v>97.511845017767286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310159.94</v>
      </c>
      <c r="E256" s="79">
        <f>SUM(E257:E259)</f>
        <v>302442.68</v>
      </c>
      <c r="F256" s="71">
        <f t="shared" si="1"/>
        <v>97.511845017767286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158285.97</v>
      </c>
      <c r="E257" s="192">
        <v>174039.25</v>
      </c>
      <c r="F257" s="71">
        <f t="shared" si="1"/>
        <v>109.95241713463298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151873.97</v>
      </c>
      <c r="E258" s="192">
        <v>128403.43</v>
      </c>
      <c r="F258" s="71">
        <f t="shared" si="1"/>
        <v>84.546041694965893</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115.47</v>
      </c>
      <c r="E336" s="192">
        <v>323.47000000000003</v>
      </c>
      <c r="F336" s="71">
        <f t="shared" si="43"/>
        <v>280.13336797436568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8169.06</v>
      </c>
      <c r="E337" s="192">
        <v>8320.75</v>
      </c>
      <c r="F337" s="71">
        <f t="shared" si="43"/>
        <v>101.85688439061531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9" workbookViewId="0">
      <selection activeCell="D136" sqref="D13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148061.26</v>
      </c>
      <c r="E107" s="60">
        <f t="shared" si="21"/>
        <v>163460.68</v>
      </c>
      <c r="F107" s="45">
        <f t="shared" si="1"/>
        <v>110.40070846351028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148061.26</v>
      </c>
      <c r="E109" s="194">
        <v>163460.68</v>
      </c>
      <c r="F109" s="45">
        <f t="shared" si="1"/>
        <v>110.40070846351028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148061.26</v>
      </c>
      <c r="E141" s="81">
        <f t="shared" si="28"/>
        <v>163460.68</v>
      </c>
      <c r="F141" s="61">
        <f t="shared" si="1"/>
        <v>110.40070846351028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46" sqref="F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1021.65</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1021.65</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1021.65</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1021.65</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8284.5300000000007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154907.78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130472.59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104082.87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26193.63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196.09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24435.19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154548.09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130112.9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103931.18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25985.63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196.09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24435.19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8644.2200000000012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323.47000000000003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323.47000000000003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323.47000000000003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8320.75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8320.75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30533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HP DESKJET</cp:lastModifiedBy>
  <cp:lastPrinted>2026-01-22T15:42:33Z</cp:lastPrinted>
  <dcterms:created xsi:type="dcterms:W3CDTF">2022-04-01T05:14:30Z</dcterms:created>
  <dcterms:modified xsi:type="dcterms:W3CDTF">2026-01-28T17:05:49Z</dcterms:modified>
</cp:coreProperties>
</file>